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0" yWindow="0" windowWidth="23040" windowHeight="9195" activeTab="3"/>
  </bookViews>
  <sheets>
    <sheet name="5-6 кл" sheetId="7" r:id="rId1"/>
    <sheet name="7 кл" sheetId="2" r:id="rId2"/>
    <sheet name="8-9 кл." sheetId="3" r:id="rId3"/>
    <sheet name="10-11 кл." sheetId="10" r:id="rId4"/>
  </sheets>
  <externalReferences>
    <externalReference r:id="rId5"/>
    <externalReference r:id="rId6"/>
    <externalReference r:id="rId7"/>
    <externalReference r:id="rId8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O57" i="7" l="1"/>
  <c r="O54" i="7"/>
  <c r="O39" i="7"/>
  <c r="O48" i="7"/>
  <c r="O34" i="7"/>
  <c r="O32" i="7"/>
  <c r="O38" i="7"/>
  <c r="O47" i="7"/>
  <c r="O56" i="7"/>
  <c r="O51" i="7"/>
  <c r="O49" i="7"/>
  <c r="O31" i="7"/>
  <c r="O46" i="7"/>
  <c r="O43" i="7"/>
  <c r="O50" i="7"/>
  <c r="O63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3" i="7"/>
  <c r="O35" i="7"/>
  <c r="O37" i="7"/>
  <c r="O40" i="7"/>
  <c r="O41" i="7"/>
  <c r="O42" i="7"/>
  <c r="O44" i="7"/>
  <c r="O45" i="7"/>
  <c r="O52" i="7"/>
  <c r="O53" i="7"/>
  <c r="O55" i="7"/>
  <c r="O58" i="7"/>
  <c r="O59" i="7"/>
  <c r="O60" i="7"/>
  <c r="O61" i="7"/>
  <c r="O62" i="7"/>
  <c r="O64" i="7"/>
  <c r="O65" i="7"/>
  <c r="O16" i="7"/>
  <c r="N36" i="7"/>
  <c r="O36" i="7" s="1"/>
  <c r="O67" i="3" l="1"/>
  <c r="O68" i="3"/>
  <c r="O69" i="3"/>
  <c r="O70" i="3"/>
  <c r="O66" i="3"/>
  <c r="O63" i="3"/>
  <c r="O64" i="3"/>
  <c r="O60" i="3"/>
  <c r="O61" i="3"/>
  <c r="O56" i="3"/>
  <c r="O55" i="3"/>
  <c r="O57" i="3"/>
  <c r="O58" i="3"/>
  <c r="O59" i="3"/>
  <c r="O62" i="3"/>
  <c r="O65" i="3"/>
  <c r="O71" i="3"/>
  <c r="O53" i="3"/>
  <c r="O49" i="3"/>
  <c r="O48" i="3"/>
  <c r="O52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50" i="3"/>
  <c r="O51" i="3"/>
  <c r="O54" i="3"/>
  <c r="O17" i="2" l="1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16" i="2" l="1"/>
  <c r="N25" i="10"/>
  <c r="N24" i="10"/>
  <c r="O24" i="10" s="1"/>
  <c r="N18" i="10"/>
  <c r="O18" i="10" s="1"/>
  <c r="N21" i="10"/>
  <c r="O21" i="10" s="1"/>
  <c r="N19" i="10"/>
  <c r="O19" i="10" s="1"/>
  <c r="N22" i="10"/>
  <c r="O22" i="10" s="1"/>
  <c r="O25" i="10"/>
  <c r="O23" i="10"/>
  <c r="O26" i="10"/>
  <c r="O27" i="10"/>
  <c r="O28" i="10"/>
  <c r="O29" i="10"/>
  <c r="O30" i="10"/>
  <c r="O31" i="10"/>
  <c r="O32" i="10"/>
  <c r="O33" i="10"/>
  <c r="O34" i="10"/>
  <c r="O17" i="10"/>
  <c r="N16" i="10"/>
  <c r="O16" i="10" s="1"/>
  <c r="N20" i="10"/>
  <c r="O20" i="10" s="1"/>
  <c r="O16" i="3" l="1"/>
</calcChain>
</file>

<file path=xl/sharedStrings.xml><?xml version="1.0" encoding="utf-8"?>
<sst xmlns="http://schemas.openxmlformats.org/spreadsheetml/2006/main" count="1603" uniqueCount="361">
  <si>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</si>
  <si>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</si>
  <si>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</si>
  <si>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</si>
  <si>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</si>
  <si>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</si>
  <si>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</si>
  <si>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</si>
  <si>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</si>
  <si>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</si>
  <si>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</si>
  <si>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</si>
  <si>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</si>
  <si>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</si>
  <si>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</si>
  <si>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</si>
  <si>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Иван</t>
  </si>
  <si>
    <t>Михайлович</t>
  </si>
  <si>
    <t>м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</si>
  <si>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</si>
  <si>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</si>
  <si>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</si>
  <si>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</si>
  <si>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</si>
  <si>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</si>
  <si>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</si>
  <si>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</si>
  <si>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</si>
  <si>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</si>
  <si>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</si>
  <si>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Иванов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</si>
  <si>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</si>
  <si>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</si>
  <si>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</si>
  <si>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</si>
  <si>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г</t>
  </si>
  <si>
    <t>7</t>
  </si>
  <si>
    <t>5, 6</t>
  </si>
  <si>
    <t>10, 11</t>
  </si>
  <si>
    <t>8, 9</t>
  </si>
  <si>
    <t>ОБЩЕСТВОЗНАНИЮ</t>
  </si>
  <si>
    <t>Грицаюк</t>
  </si>
  <si>
    <t>Иванович</t>
  </si>
  <si>
    <t>Малиновская Лариса Павловна</t>
  </si>
  <si>
    <t>Победитель</t>
  </si>
  <si>
    <t>Лебедева</t>
  </si>
  <si>
    <t>Алина</t>
  </si>
  <si>
    <t>Максимовна</t>
  </si>
  <si>
    <t>ж</t>
  </si>
  <si>
    <t>Призёр</t>
  </si>
  <si>
    <t>Русалёва</t>
  </si>
  <si>
    <t>Викторовна</t>
  </si>
  <si>
    <t>Субботина</t>
  </si>
  <si>
    <t>Ксения</t>
  </si>
  <si>
    <t>Сергеевна</t>
  </si>
  <si>
    <t>Пирогова</t>
  </si>
  <si>
    <t>Екатерина</t>
  </si>
  <si>
    <t>Александровна</t>
  </si>
  <si>
    <t>Кайдалов</t>
  </si>
  <si>
    <t>Алексей</t>
  </si>
  <si>
    <t>Александрович</t>
  </si>
  <si>
    <t>Щур</t>
  </si>
  <si>
    <t>Зоя</t>
  </si>
  <si>
    <t>Малиновская Лариса Павловна9</t>
  </si>
  <si>
    <t>Участник</t>
  </si>
  <si>
    <t>Хонны</t>
  </si>
  <si>
    <t>Анна</t>
  </si>
  <si>
    <t>Дмитриевна</t>
  </si>
  <si>
    <t>Ершова</t>
  </si>
  <si>
    <t>Михайловна</t>
  </si>
  <si>
    <t>СОШ № 5</t>
  </si>
  <si>
    <t>Исламова</t>
  </si>
  <si>
    <t>Арина</t>
  </si>
  <si>
    <t>Илдусовна</t>
  </si>
  <si>
    <t>МОУ СОШ № 5</t>
  </si>
  <si>
    <t xml:space="preserve">Новикова </t>
  </si>
  <si>
    <t>Глафира</t>
  </si>
  <si>
    <t>Петрова</t>
  </si>
  <si>
    <t>Мария</t>
  </si>
  <si>
    <t>Артуровна</t>
  </si>
  <si>
    <t>участник</t>
  </si>
  <si>
    <t>Берязницкая</t>
  </si>
  <si>
    <t>Василиса</t>
  </si>
  <si>
    <t>Павловна</t>
  </si>
  <si>
    <t>Зейдулаева</t>
  </si>
  <si>
    <t>Лариса</t>
  </si>
  <si>
    <t>Евгеньевна</t>
  </si>
  <si>
    <t>Маеровская</t>
  </si>
  <si>
    <t>София</t>
  </si>
  <si>
    <t>Андреевна</t>
  </si>
  <si>
    <t>Никулина</t>
  </si>
  <si>
    <t>Юлия</t>
  </si>
  <si>
    <t>Адамчук</t>
  </si>
  <si>
    <t>Ульяна</t>
  </si>
  <si>
    <t>Востряков</t>
  </si>
  <si>
    <t>Никита</t>
  </si>
  <si>
    <t>Андреевич</t>
  </si>
  <si>
    <t>Гореликов</t>
  </si>
  <si>
    <t>Кирилл</t>
  </si>
  <si>
    <t>Юрьевич</t>
  </si>
  <si>
    <t>Жуков</t>
  </si>
  <si>
    <t>Лев</t>
  </si>
  <si>
    <t>Алексеевич</t>
  </si>
  <si>
    <t>Садкова Ольга Евгеньевна</t>
  </si>
  <si>
    <t>Дюбенко</t>
  </si>
  <si>
    <t>Фоменкова</t>
  </si>
  <si>
    <t>Волкова</t>
  </si>
  <si>
    <t>Евгения</t>
  </si>
  <si>
    <t>Казановская</t>
  </si>
  <si>
    <t>Ева</t>
  </si>
  <si>
    <t>Мельникова</t>
  </si>
  <si>
    <t>Вероника</t>
  </si>
  <si>
    <t>Карачарова</t>
  </si>
  <si>
    <t>Анастасия</t>
  </si>
  <si>
    <t>Цветков</t>
  </si>
  <si>
    <t>Максим</t>
  </si>
  <si>
    <t>Фираго</t>
  </si>
  <si>
    <t>Богдан</t>
  </si>
  <si>
    <t>Алексеевна</t>
  </si>
  <si>
    <t>Кирилловна</t>
  </si>
  <si>
    <t>Игоревич</t>
  </si>
  <si>
    <t>МОУ "СОШ № 5"</t>
  </si>
  <si>
    <t>победитель</t>
  </si>
  <si>
    <t>призёр</t>
  </si>
  <si>
    <t xml:space="preserve">Ефимов </t>
  </si>
  <si>
    <t>Артём</t>
  </si>
  <si>
    <t>Садкова</t>
  </si>
  <si>
    <t>Юрьевна</t>
  </si>
  <si>
    <t>Лошкова</t>
  </si>
  <si>
    <t>Юминов</t>
  </si>
  <si>
    <t>Даниил</t>
  </si>
  <si>
    <t>Владимирович</t>
  </si>
  <si>
    <t>Полякова</t>
  </si>
  <si>
    <t xml:space="preserve">Дарья </t>
  </si>
  <si>
    <t>г/с</t>
  </si>
  <si>
    <t>Жильцов</t>
  </si>
  <si>
    <t>Константинович</t>
  </si>
  <si>
    <t xml:space="preserve">Нескромная </t>
  </si>
  <si>
    <t>Илья</t>
  </si>
  <si>
    <t>Коняева</t>
  </si>
  <si>
    <t>Николаевна</t>
  </si>
  <si>
    <t>Веселков</t>
  </si>
  <si>
    <t>Михаил</t>
  </si>
  <si>
    <t>Коськов</t>
  </si>
  <si>
    <t>Сергей</t>
  </si>
  <si>
    <t>Евгеньевич</t>
  </si>
  <si>
    <t>Королёва</t>
  </si>
  <si>
    <t>Алёна</t>
  </si>
  <si>
    <t>Солихов</t>
  </si>
  <si>
    <t>Далер</t>
  </si>
  <si>
    <t>Исламджонович</t>
  </si>
  <si>
    <t>Авдеев</t>
  </si>
  <si>
    <t>Вагенлейтнер</t>
  </si>
  <si>
    <t>Гроздовский</t>
  </si>
  <si>
    <t>Ярослав</t>
  </si>
  <si>
    <t>Чернышова</t>
  </si>
  <si>
    <t>Никитин</t>
  </si>
  <si>
    <t>Егор</t>
  </si>
  <si>
    <t>Максимович</t>
  </si>
  <si>
    <t>Кузнецова</t>
  </si>
  <si>
    <t>Алиса</t>
  </si>
  <si>
    <t>Мишин</t>
  </si>
  <si>
    <t>Леон</t>
  </si>
  <si>
    <t>Костромина</t>
  </si>
  <si>
    <t>Есения</t>
  </si>
  <si>
    <t>Крючек</t>
  </si>
  <si>
    <t>Владимир</t>
  </si>
  <si>
    <t>Ловчагин</t>
  </si>
  <si>
    <t>Яромир</t>
  </si>
  <si>
    <t>Сергеевич</t>
  </si>
  <si>
    <t>Ермак</t>
  </si>
  <si>
    <t>Тимурович</t>
  </si>
  <si>
    <t>Панова</t>
  </si>
  <si>
    <t>Станислава</t>
  </si>
  <si>
    <t>Голдин</t>
  </si>
  <si>
    <t>Бондарева</t>
  </si>
  <si>
    <t>Советная</t>
  </si>
  <si>
    <t>Яна</t>
  </si>
  <si>
    <t>Чупышев</t>
  </si>
  <si>
    <t>Вадим</t>
  </si>
  <si>
    <t>Краев</t>
  </si>
  <si>
    <t>Тимофей</t>
  </si>
  <si>
    <t>Софонов</t>
  </si>
  <si>
    <t>Дмитрий</t>
  </si>
  <si>
    <t>Якунова</t>
  </si>
  <si>
    <t>Витальевна</t>
  </si>
  <si>
    <t>Пикта</t>
  </si>
  <si>
    <t>Лидия</t>
  </si>
  <si>
    <t>Денисовна</t>
  </si>
  <si>
    <t>Силина</t>
  </si>
  <si>
    <t>Скорнякова</t>
  </si>
  <si>
    <t>Дарина</t>
  </si>
  <si>
    <t>Ковальногова</t>
  </si>
  <si>
    <t>Софья</t>
  </si>
  <si>
    <t>Атакулов</t>
  </si>
  <si>
    <t>Роман</t>
  </si>
  <si>
    <t>Игоревна</t>
  </si>
  <si>
    <t>Азизбекович</t>
  </si>
  <si>
    <t>Павлович</t>
  </si>
  <si>
    <t>Геннадьевич</t>
  </si>
  <si>
    <t>Каменская</t>
  </si>
  <si>
    <t>Алла</t>
  </si>
  <si>
    <t>Мазуркевич</t>
  </si>
  <si>
    <t>Константиновна</t>
  </si>
  <si>
    <t>Востокова</t>
  </si>
  <si>
    <t>Елизавета</t>
  </si>
  <si>
    <t>Траченко</t>
  </si>
  <si>
    <t>Ангелина</t>
  </si>
  <si>
    <t>Владимировна</t>
  </si>
  <si>
    <t>Гольдберг</t>
  </si>
  <si>
    <t>Химилов</t>
  </si>
  <si>
    <t>Эрнест</t>
  </si>
  <si>
    <t>Марианович</t>
  </si>
  <si>
    <t>Яворовский</t>
  </si>
  <si>
    <t>Матвей</t>
  </si>
  <si>
    <t>Артёмович</t>
  </si>
  <si>
    <t>Бондаренко</t>
  </si>
  <si>
    <t>Диана</t>
  </si>
  <si>
    <t>Кузьмина</t>
  </si>
  <si>
    <t>Дарья</t>
  </si>
  <si>
    <t>Фридман</t>
  </si>
  <si>
    <t>Игнат</t>
  </si>
  <si>
    <t>Савинцев</t>
  </si>
  <si>
    <t>сергеевич</t>
  </si>
  <si>
    <t>Самуйлова</t>
  </si>
  <si>
    <t>Скурихина</t>
  </si>
  <si>
    <t>Мальвина</t>
  </si>
  <si>
    <t>Юдин</t>
  </si>
  <si>
    <t>Леонид</t>
  </si>
  <si>
    <t>Брус</t>
  </si>
  <si>
    <t>Суворова</t>
  </si>
  <si>
    <t>Кристина</t>
  </si>
  <si>
    <t>Романовна</t>
  </si>
  <si>
    <t>Мелехов</t>
  </si>
  <si>
    <t>Григорий</t>
  </si>
  <si>
    <t>Рытиков</t>
  </si>
  <si>
    <t>Живилов</t>
  </si>
  <si>
    <t>Панкова</t>
  </si>
  <si>
    <t>Фёдор</t>
  </si>
  <si>
    <t>Ильина</t>
  </si>
  <si>
    <t>Голомако</t>
  </si>
  <si>
    <t>Светлана</t>
  </si>
  <si>
    <t>Андреева</t>
  </si>
  <si>
    <t>Фарида</t>
  </si>
  <si>
    <t>Кузьменкова</t>
  </si>
  <si>
    <t>Владислава</t>
  </si>
  <si>
    <t>Даниловна</t>
  </si>
  <si>
    <t>Беляев</t>
  </si>
  <si>
    <t>Бабий</t>
  </si>
  <si>
    <t>Разсохин</t>
  </si>
  <si>
    <t>Викторович</t>
  </si>
  <si>
    <t>Мукомелова</t>
  </si>
  <si>
    <t>Полина</t>
  </si>
  <si>
    <t>Ивановна</t>
  </si>
  <si>
    <t>Федяев</t>
  </si>
  <si>
    <t>максим</t>
  </si>
  <si>
    <t>Зубков</t>
  </si>
  <si>
    <t>Савелий</t>
  </si>
  <si>
    <t>Лукьянова</t>
  </si>
  <si>
    <t>Варвара</t>
  </si>
  <si>
    <t>Анатольевна</t>
  </si>
  <si>
    <t>Эвелина</t>
  </si>
  <si>
    <t>Петелёва</t>
  </si>
  <si>
    <t>Кюршева</t>
  </si>
  <si>
    <t>Алексеев</t>
  </si>
  <si>
    <t>Тимур</t>
  </si>
  <si>
    <t>Русланович</t>
  </si>
  <si>
    <t>Сергеева</t>
  </si>
  <si>
    <t>Журавлёв</t>
  </si>
  <si>
    <t>Александр</t>
  </si>
  <si>
    <t>Диденко</t>
  </si>
  <si>
    <t>Воронова</t>
  </si>
  <si>
    <t>Алеся</t>
  </si>
  <si>
    <t>Егоровна</t>
  </si>
  <si>
    <t>Вячеслав</t>
  </si>
  <si>
    <t>Оськин</t>
  </si>
  <si>
    <t>Ключко</t>
  </si>
  <si>
    <t>Нуртдинова</t>
  </si>
  <si>
    <t>Галина</t>
  </si>
  <si>
    <t>Эльмаровна</t>
  </si>
  <si>
    <t>Нюхтин</t>
  </si>
  <si>
    <t>Витальевич</t>
  </si>
  <si>
    <t>Кошельник</t>
  </si>
  <si>
    <t>Борисов</t>
  </si>
  <si>
    <t>Анатольевич</t>
  </si>
  <si>
    <t>Куркин</t>
  </si>
  <si>
    <t>Дудуев</t>
  </si>
  <si>
    <t>Васильев</t>
  </si>
  <si>
    <t>Мингалёв</t>
  </si>
  <si>
    <t>Антон</t>
  </si>
  <si>
    <t>Петрович</t>
  </si>
  <si>
    <t>Гостева</t>
  </si>
  <si>
    <t>Татьяна</t>
  </si>
  <si>
    <t>Сушинина</t>
  </si>
  <si>
    <t>Петелёв</t>
  </si>
  <si>
    <t>Гастюнин</t>
  </si>
  <si>
    <t>Преображенский</t>
  </si>
  <si>
    <t>Хорошева</t>
  </si>
  <si>
    <t>Львовна</t>
  </si>
  <si>
    <t>Вереснягин</t>
  </si>
  <si>
    <t>Щербина</t>
  </si>
  <si>
    <t>мария</t>
  </si>
  <si>
    <t>Мащалкина</t>
  </si>
  <si>
    <t>Семёновна</t>
  </si>
  <si>
    <t>Константин</t>
  </si>
  <si>
    <t>Мыльников</t>
  </si>
  <si>
    <t>Скворцов</t>
  </si>
  <si>
    <t>Возный</t>
  </si>
  <si>
    <t>Игорь</t>
  </si>
  <si>
    <t>Денисович</t>
  </si>
  <si>
    <t>Добряков</t>
  </si>
  <si>
    <t>Стефан</t>
  </si>
  <si>
    <t>Ильич</t>
  </si>
  <si>
    <t>Мурашкина</t>
  </si>
  <si>
    <t>Рябинов</t>
  </si>
  <si>
    <t>Павел</t>
  </si>
  <si>
    <t>Елисеев</t>
  </si>
  <si>
    <t>Чистоколов</t>
  </si>
  <si>
    <t>Макар</t>
  </si>
  <si>
    <t>Гореликова</t>
  </si>
  <si>
    <t>Карина</t>
  </si>
  <si>
    <t>Бойцова</t>
  </si>
  <si>
    <t>Маргарита</t>
  </si>
  <si>
    <t>Кожарин</t>
  </si>
  <si>
    <t>Артур</t>
  </si>
  <si>
    <t>Светлова</t>
  </si>
  <si>
    <t>Варфоломеева</t>
  </si>
  <si>
    <t>Шкиранов</t>
  </si>
  <si>
    <t>Еникита</t>
  </si>
  <si>
    <t>Смольникова</t>
  </si>
  <si>
    <t>Баранов</t>
  </si>
  <si>
    <t>Новикова</t>
  </si>
  <si>
    <t>Поливанный</t>
  </si>
  <si>
    <t>Поляков</t>
  </si>
  <si>
    <t>Георгиевич</t>
  </si>
  <si>
    <t>Бурханов</t>
  </si>
  <si>
    <t>Руслан</t>
  </si>
  <si>
    <t>Дмитриевич</t>
  </si>
  <si>
    <t xml:space="preserve">Маеровская </t>
  </si>
  <si>
    <t>Гурова</t>
  </si>
  <si>
    <t>Желавская</t>
  </si>
  <si>
    <t>Аделаида</t>
  </si>
  <si>
    <t>Федосеев</t>
  </si>
  <si>
    <t>Брехов</t>
  </si>
  <si>
    <t>Наталья</t>
  </si>
  <si>
    <t>Павленкова</t>
  </si>
  <si>
    <t>Валерьевна</t>
  </si>
  <si>
    <t>Дерябина</t>
  </si>
  <si>
    <t>Казаковцев</t>
  </si>
  <si>
    <t>Грицай</t>
  </si>
  <si>
    <t>Арсений</t>
  </si>
  <si>
    <t>Никитич</t>
  </si>
  <si>
    <t>Фёдоров</t>
  </si>
  <si>
    <t>Коржев</t>
  </si>
  <si>
    <t>Андрей</t>
  </si>
  <si>
    <t>Романович</t>
  </si>
  <si>
    <t>Суборейская</t>
  </si>
  <si>
    <t>Анжелика</t>
  </si>
  <si>
    <t>Кира</t>
  </si>
  <si>
    <t>Николаевич</t>
  </si>
  <si>
    <t>Антоновна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</si>
</sst>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37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left" vertic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4" fillId="3" borderId="1" xfId="2" applyFont="1" applyFill="1" applyBorder="1" applyAlignment="1">
      <alignment vertical="center"/>
    </xf>
    <xf numFmtId="14" fontId="14" fillId="3" borderId="1" xfId="2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horizontal="left"/>
    </xf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3" borderId="1" xfId="0" applyNumberFormat="1" applyFont="1" applyFill="1" applyBorder="1" applyAlignment="1">
      <alignment horizontal="left"/>
    </xf>
    <xf numFmtId="0" fontId="1" fillId="0" borderId="1" xfId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3" borderId="1" xfId="2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14" fontId="1" fillId="3" borderId="1" xfId="2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/>
    <xf numFmtId="0" fontId="6" fillId="3" borderId="0" xfId="1" applyFont="1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14" fontId="1" fillId="3" borderId="1" xfId="2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/>
    </xf>
    <xf numFmtId="14" fontId="14" fillId="3" borderId="1" xfId="2" applyNumberFormat="1" applyFont="1" applyFill="1" applyBorder="1" applyAlignment="1">
      <alignment horizontal="center" vertical="center"/>
    </xf>
    <xf numFmtId="14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justify"/>
    </xf>
    <xf numFmtId="1" fontId="15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1" fontId="1" fillId="0" borderId="1" xfId="0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14" fontId="1" fillId="0" borderId="1" xfId="2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" fontId="16" fillId="3" borderId="1" xfId="2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10" fillId="0" borderId="0" xfId="0" applyFont="1" applyFill="1" applyAlignment="1"/>
    <xf numFmtId="0" fontId="0" fillId="0" borderId="0" xfId="0" applyFill="1" applyAlignment="1">
      <alignment horizontal="center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190500</xdr:colOff>
      <xdr:row>70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200025</xdr:colOff>
      <xdr:row>70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70</xdr:row>
      <xdr:rowOff>0</xdr:rowOff>
    </xdr:from>
    <xdr:to>
      <xdr:col>9</xdr:col>
      <xdr:colOff>190500</xdr:colOff>
      <xdr:row>70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190500</xdr:colOff>
      <xdr:row>56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190500</xdr:colOff>
      <xdr:row>56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190500</xdr:colOff>
      <xdr:row>56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200025</xdr:colOff>
      <xdr:row>56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56</xdr:row>
      <xdr:rowOff>0</xdr:rowOff>
    </xdr:from>
    <xdr:to>
      <xdr:col>8</xdr:col>
      <xdr:colOff>190500</xdr:colOff>
      <xdr:row>56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190500</xdr:colOff>
      <xdr:row>59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200025</xdr:colOff>
      <xdr:row>59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59</xdr:row>
      <xdr:rowOff>0</xdr:rowOff>
    </xdr:from>
    <xdr:to>
      <xdr:col>9</xdr:col>
      <xdr:colOff>190500</xdr:colOff>
      <xdr:row>59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200025</xdr:colOff>
      <xdr:row>32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32</xdr:row>
      <xdr:rowOff>0</xdr:rowOff>
    </xdr:from>
    <xdr:to>
      <xdr:col>8</xdr:col>
      <xdr:colOff>190500</xdr:colOff>
      <xdr:row>32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190500</xdr:colOff>
      <xdr:row>71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200025</xdr:colOff>
      <xdr:row>71</xdr:row>
      <xdr:rowOff>0</xdr:rowOff>
    </xdr:to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71</xdr:row>
      <xdr:rowOff>0</xdr:rowOff>
    </xdr:from>
    <xdr:to>
      <xdr:col>9</xdr:col>
      <xdr:colOff>190500</xdr:colOff>
      <xdr:row>71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190500</xdr:colOff>
      <xdr:row>36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190500</xdr:colOff>
      <xdr:row>36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190500</xdr:colOff>
      <xdr:row>36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190500</xdr:colOff>
      <xdr:row>36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190500</xdr:colOff>
      <xdr:row>36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200025</xdr:colOff>
      <xdr:row>36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36</xdr:row>
      <xdr:rowOff>0</xdr:rowOff>
    </xdr:from>
    <xdr:to>
      <xdr:col>8</xdr:col>
      <xdr:colOff>190500</xdr:colOff>
      <xdr:row>36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190500</xdr:colOff>
      <xdr:row>39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190500</xdr:colOff>
      <xdr:row>39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opLeftCell="A13" workbookViewId="0">
      <selection activeCell="J62" sqref="J6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3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5"/>
      <c r="N1" s="57" t="s">
        <v>29</v>
      </c>
    </row>
    <row r="2" spans="1:15" ht="15.75" x14ac:dyDescent="0.2">
      <c r="K2" s="1"/>
      <c r="M2" s="1"/>
      <c r="N2" s="56" t="s">
        <v>31</v>
      </c>
    </row>
    <row r="3" spans="1:15" ht="15.75" x14ac:dyDescent="0.2">
      <c r="K3" s="56"/>
      <c r="M3" s="55"/>
      <c r="N3" s="55"/>
    </row>
    <row r="4" spans="1:15" ht="20.25" x14ac:dyDescent="0.2">
      <c r="A4" s="112" t="s">
        <v>32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  <c r="N4" s="16"/>
    </row>
    <row r="5" spans="1:15" ht="20.25" x14ac:dyDescent="0.2">
      <c r="A5" s="2"/>
      <c r="B5" s="40"/>
      <c r="C5" s="40"/>
      <c r="D5" s="40"/>
      <c r="E5" s="40"/>
      <c r="F5" s="61"/>
      <c r="G5" s="40"/>
      <c r="H5" s="40"/>
      <c r="I5" s="40"/>
      <c r="J5" s="115"/>
      <c r="K5" s="115"/>
      <c r="L5" s="115"/>
      <c r="M5" s="115"/>
      <c r="N5" s="17"/>
    </row>
    <row r="6" spans="1:15" ht="22.5" customHeight="1" x14ac:dyDescent="0.2">
      <c r="A6" s="2"/>
      <c r="B6" s="40"/>
      <c r="C6" s="40"/>
      <c r="D6" s="40"/>
      <c r="E6" s="22" t="s">
        <v>13</v>
      </c>
      <c r="F6" s="22"/>
      <c r="G6" s="116" t="s">
        <v>40</v>
      </c>
      <c r="H6" s="116"/>
      <c r="I6" s="116"/>
      <c r="J6" s="116"/>
      <c r="K6" s="31"/>
      <c r="L6" s="22" t="s">
        <v>14</v>
      </c>
      <c r="M6" s="46" t="s">
        <v>37</v>
      </c>
      <c r="N6" s="23"/>
    </row>
    <row r="7" spans="1:15" ht="14.25" customHeight="1" x14ac:dyDescent="0.2">
      <c r="A7" s="2"/>
      <c r="B7" s="40"/>
      <c r="C7" s="40"/>
      <c r="D7" s="40"/>
      <c r="E7" s="40"/>
      <c r="F7" s="61"/>
      <c r="G7" s="117" t="s">
        <v>10</v>
      </c>
      <c r="H7" s="118"/>
      <c r="I7" s="118"/>
      <c r="J7" s="118"/>
      <c r="K7" s="36"/>
      <c r="L7" s="40"/>
      <c r="M7" s="11"/>
      <c r="N7" s="17"/>
    </row>
    <row r="8" spans="1:15" ht="19.5" customHeight="1" x14ac:dyDescent="0.2">
      <c r="A8" s="2"/>
      <c r="B8" s="40"/>
      <c r="C8" s="40"/>
      <c r="D8" s="40"/>
      <c r="E8" s="40"/>
      <c r="F8" s="61"/>
      <c r="G8" s="119">
        <v>45575</v>
      </c>
      <c r="H8" s="120"/>
      <c r="I8" s="120"/>
      <c r="J8" s="120"/>
      <c r="K8" s="32"/>
      <c r="L8" s="41"/>
      <c r="M8" s="11"/>
      <c r="N8" s="17"/>
    </row>
    <row r="9" spans="1:15" ht="15" customHeight="1" x14ac:dyDescent="0.2">
      <c r="A9" s="2"/>
      <c r="B9" s="40"/>
      <c r="C9" s="40"/>
      <c r="D9" s="40"/>
      <c r="E9" s="40"/>
      <c r="F9" s="61"/>
      <c r="G9" s="121" t="s">
        <v>25</v>
      </c>
      <c r="H9" s="118"/>
      <c r="I9" s="118"/>
      <c r="J9" s="118"/>
      <c r="K9" s="36"/>
      <c r="L9" s="40"/>
      <c r="M9" s="11"/>
      <c r="N9" s="17"/>
    </row>
    <row r="10" spans="1:15" ht="18" customHeight="1" x14ac:dyDescent="0.2">
      <c r="A10" s="2"/>
      <c r="B10" s="40"/>
      <c r="C10" s="40"/>
      <c r="D10" s="40"/>
      <c r="E10" s="40"/>
      <c r="F10" s="61"/>
      <c r="G10" s="122"/>
      <c r="H10" s="123"/>
      <c r="I10" s="123"/>
      <c r="J10" s="123"/>
      <c r="K10" s="33"/>
      <c r="L10" s="40"/>
      <c r="M10" s="11"/>
      <c r="N10" s="17"/>
    </row>
    <row r="11" spans="1:15" ht="20.25" x14ac:dyDescent="0.2">
      <c r="A11" s="2"/>
      <c r="B11" s="40"/>
      <c r="C11" s="40"/>
      <c r="D11" s="40"/>
      <c r="E11" s="40"/>
      <c r="F11" s="61"/>
      <c r="G11" s="117" t="s">
        <v>19</v>
      </c>
      <c r="H11" s="124"/>
      <c r="I11" s="124"/>
      <c r="J11" s="124"/>
      <c r="K11" s="37"/>
      <c r="L11" s="40"/>
      <c r="M11" s="11"/>
      <c r="N11" s="17"/>
    </row>
    <row r="12" spans="1:15" ht="20.25" customHeight="1" x14ac:dyDescent="0.2">
      <c r="A12" s="39"/>
      <c r="G12" s="24">
        <v>50</v>
      </c>
      <c r="H12" s="25"/>
      <c r="I12" s="26"/>
      <c r="J12" s="26"/>
      <c r="K12" s="26"/>
      <c r="L12" s="13"/>
    </row>
    <row r="13" spans="1:15" ht="14.25" customHeight="1" x14ac:dyDescent="0.2">
      <c r="A13" s="39"/>
      <c r="G13" s="121" t="s">
        <v>8</v>
      </c>
      <c r="H13" s="125"/>
      <c r="I13" s="125"/>
      <c r="J13" s="125"/>
      <c r="K13" s="42" t="s">
        <v>23</v>
      </c>
      <c r="L13" s="54">
        <v>50</v>
      </c>
    </row>
    <row r="14" spans="1:15" ht="12.75" customHeight="1" x14ac:dyDescent="0.25">
      <c r="A14" s="39"/>
      <c r="G14" s="3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34</v>
      </c>
      <c r="G15" s="29" t="s">
        <v>33</v>
      </c>
      <c r="H15" s="27" t="s">
        <v>27</v>
      </c>
      <c r="I15" s="43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44" t="s">
        <v>26</v>
      </c>
      <c r="O15" s="30" t="s">
        <v>21</v>
      </c>
    </row>
    <row r="16" spans="1:15" ht="26.25" customHeight="1" x14ac:dyDescent="0.2">
      <c r="A16" s="28">
        <v>1</v>
      </c>
      <c r="B16" s="91" t="s">
        <v>331</v>
      </c>
      <c r="C16" s="91" t="s">
        <v>187</v>
      </c>
      <c r="D16" s="91" t="s">
        <v>54</v>
      </c>
      <c r="E16" s="104" t="s">
        <v>48</v>
      </c>
      <c r="F16" s="73" t="s">
        <v>35</v>
      </c>
      <c r="G16" s="86">
        <v>41025</v>
      </c>
      <c r="H16" s="73" t="s">
        <v>28</v>
      </c>
      <c r="I16" s="105"/>
      <c r="J16" s="68" t="s">
        <v>121</v>
      </c>
      <c r="K16" s="68" t="s">
        <v>103</v>
      </c>
      <c r="L16" s="106">
        <v>6</v>
      </c>
      <c r="M16" s="68" t="s">
        <v>122</v>
      </c>
      <c r="N16" s="107">
        <v>31</v>
      </c>
      <c r="O16" s="28">
        <f>N16/$L$13*100</f>
        <v>62</v>
      </c>
    </row>
    <row r="17" spans="1:15" ht="26.25" customHeight="1" x14ac:dyDescent="0.2">
      <c r="A17" s="28">
        <v>2</v>
      </c>
      <c r="B17" s="76" t="s">
        <v>295</v>
      </c>
      <c r="C17" s="76" t="s">
        <v>228</v>
      </c>
      <c r="D17" s="76" t="s">
        <v>102</v>
      </c>
      <c r="E17" s="73" t="s">
        <v>18</v>
      </c>
      <c r="F17" s="73" t="s">
        <v>35</v>
      </c>
      <c r="G17" s="83">
        <v>40945</v>
      </c>
      <c r="H17" s="73" t="s">
        <v>28</v>
      </c>
      <c r="I17" s="73"/>
      <c r="J17" s="68" t="s">
        <v>121</v>
      </c>
      <c r="K17" s="68" t="s">
        <v>103</v>
      </c>
      <c r="L17" s="68">
        <v>6</v>
      </c>
      <c r="M17" s="68" t="s">
        <v>123</v>
      </c>
      <c r="N17" s="69">
        <v>30</v>
      </c>
      <c r="O17" s="28">
        <f t="shared" ref="O17:O65" si="0">N17/$L$13*100</f>
        <v>60</v>
      </c>
    </row>
    <row r="18" spans="1:15" ht="26.25" customHeight="1" x14ac:dyDescent="0.2">
      <c r="A18" s="28">
        <v>3</v>
      </c>
      <c r="B18" s="76" t="s">
        <v>302</v>
      </c>
      <c r="C18" s="76" t="s">
        <v>205</v>
      </c>
      <c r="D18" s="76" t="s">
        <v>303</v>
      </c>
      <c r="E18" s="73" t="s">
        <v>48</v>
      </c>
      <c r="F18" s="73" t="s">
        <v>35</v>
      </c>
      <c r="G18" s="83">
        <v>40967</v>
      </c>
      <c r="H18" s="73" t="s">
        <v>28</v>
      </c>
      <c r="I18" s="73"/>
      <c r="J18" s="68" t="s">
        <v>121</v>
      </c>
      <c r="K18" s="68" t="s">
        <v>103</v>
      </c>
      <c r="L18" s="68">
        <v>6</v>
      </c>
      <c r="M18" s="68" t="s">
        <v>123</v>
      </c>
      <c r="N18" s="69">
        <v>30</v>
      </c>
      <c r="O18" s="28">
        <f t="shared" si="0"/>
        <v>60</v>
      </c>
    </row>
    <row r="19" spans="1:15" ht="26.25" customHeight="1" x14ac:dyDescent="0.2">
      <c r="A19" s="28">
        <v>4</v>
      </c>
      <c r="B19" s="76" t="s">
        <v>329</v>
      </c>
      <c r="C19" s="76" t="s">
        <v>261</v>
      </c>
      <c r="D19" s="76" t="s">
        <v>118</v>
      </c>
      <c r="E19" s="73" t="s">
        <v>48</v>
      </c>
      <c r="F19" s="73" t="s">
        <v>35</v>
      </c>
      <c r="G19" s="83">
        <v>41069</v>
      </c>
      <c r="H19" s="73" t="s">
        <v>28</v>
      </c>
      <c r="I19" s="73"/>
      <c r="J19" s="68" t="s">
        <v>121</v>
      </c>
      <c r="K19" s="68" t="s">
        <v>103</v>
      </c>
      <c r="L19" s="68">
        <v>6</v>
      </c>
      <c r="M19" s="68" t="s">
        <v>123</v>
      </c>
      <c r="N19" s="69">
        <v>30</v>
      </c>
      <c r="O19" s="28">
        <f t="shared" si="0"/>
        <v>60</v>
      </c>
    </row>
    <row r="20" spans="1:15" ht="26.25" customHeight="1" x14ac:dyDescent="0.2">
      <c r="A20" s="28">
        <v>5</v>
      </c>
      <c r="B20" s="76" t="s">
        <v>306</v>
      </c>
      <c r="C20" s="76" t="s">
        <v>59</v>
      </c>
      <c r="D20" s="76" t="s">
        <v>60</v>
      </c>
      <c r="E20" s="73" t="s">
        <v>18</v>
      </c>
      <c r="F20" s="73" t="s">
        <v>35</v>
      </c>
      <c r="G20" s="83">
        <v>40947</v>
      </c>
      <c r="H20" s="73" t="s">
        <v>28</v>
      </c>
      <c r="I20" s="73"/>
      <c r="J20" s="68" t="s">
        <v>121</v>
      </c>
      <c r="K20" s="68" t="s">
        <v>103</v>
      </c>
      <c r="L20" s="68">
        <v>6</v>
      </c>
      <c r="M20" s="68" t="s">
        <v>123</v>
      </c>
      <c r="N20" s="69">
        <v>29</v>
      </c>
      <c r="O20" s="28">
        <f t="shared" si="0"/>
        <v>57.999999999999993</v>
      </c>
    </row>
    <row r="21" spans="1:15" ht="26.25" customHeight="1" x14ac:dyDescent="0.2">
      <c r="A21" s="28">
        <v>6</v>
      </c>
      <c r="B21" s="76" t="s">
        <v>327</v>
      </c>
      <c r="C21" s="76" t="s">
        <v>328</v>
      </c>
      <c r="D21" s="76" t="s">
        <v>96</v>
      </c>
      <c r="E21" s="73" t="s">
        <v>18</v>
      </c>
      <c r="F21" s="73" t="s">
        <v>35</v>
      </c>
      <c r="G21" s="83">
        <v>41036</v>
      </c>
      <c r="H21" s="73" t="s">
        <v>28</v>
      </c>
      <c r="I21" s="73"/>
      <c r="J21" s="68" t="s">
        <v>121</v>
      </c>
      <c r="K21" s="68" t="s">
        <v>103</v>
      </c>
      <c r="L21" s="68">
        <v>6</v>
      </c>
      <c r="M21" s="68" t="s">
        <v>123</v>
      </c>
      <c r="N21" s="69">
        <v>29</v>
      </c>
      <c r="O21" s="28">
        <f t="shared" si="0"/>
        <v>57.999999999999993</v>
      </c>
    </row>
    <row r="22" spans="1:15" ht="26.25" customHeight="1" x14ac:dyDescent="0.2">
      <c r="A22" s="28">
        <v>7</v>
      </c>
      <c r="B22" s="78" t="s">
        <v>293</v>
      </c>
      <c r="C22" s="78" t="s">
        <v>66</v>
      </c>
      <c r="D22" s="78" t="s">
        <v>232</v>
      </c>
      <c r="E22" s="28" t="s">
        <v>48</v>
      </c>
      <c r="F22" s="73" t="s">
        <v>35</v>
      </c>
      <c r="G22" s="90">
        <v>41024</v>
      </c>
      <c r="H22" s="73" t="s">
        <v>28</v>
      </c>
      <c r="I22" s="73"/>
      <c r="J22" s="68" t="s">
        <v>121</v>
      </c>
      <c r="K22" s="68" t="s">
        <v>103</v>
      </c>
      <c r="L22" s="68">
        <v>6</v>
      </c>
      <c r="M22" s="68" t="s">
        <v>123</v>
      </c>
      <c r="N22" s="51">
        <v>27</v>
      </c>
      <c r="O22" s="28">
        <f t="shared" si="0"/>
        <v>54</v>
      </c>
    </row>
    <row r="23" spans="1:15" ht="26.25" customHeight="1" x14ac:dyDescent="0.2">
      <c r="A23" s="28">
        <v>8</v>
      </c>
      <c r="B23" s="78" t="s">
        <v>297</v>
      </c>
      <c r="C23" s="78" t="s">
        <v>91</v>
      </c>
      <c r="D23" s="78" t="s">
        <v>298</v>
      </c>
      <c r="E23" s="28" t="s">
        <v>48</v>
      </c>
      <c r="F23" s="73" t="s">
        <v>35</v>
      </c>
      <c r="G23" s="90">
        <v>41214</v>
      </c>
      <c r="H23" s="73" t="s">
        <v>28</v>
      </c>
      <c r="I23" s="73"/>
      <c r="J23" s="68" t="s">
        <v>121</v>
      </c>
      <c r="K23" s="68" t="s">
        <v>103</v>
      </c>
      <c r="L23" s="68">
        <v>6</v>
      </c>
      <c r="M23" s="68" t="s">
        <v>123</v>
      </c>
      <c r="N23" s="51">
        <v>27</v>
      </c>
      <c r="O23" s="28">
        <f t="shared" si="0"/>
        <v>54</v>
      </c>
    </row>
    <row r="24" spans="1:15" ht="26.25" customHeight="1" x14ac:dyDescent="0.2">
      <c r="A24" s="28">
        <v>9</v>
      </c>
      <c r="B24" s="78" t="s">
        <v>307</v>
      </c>
      <c r="C24" s="78" t="s">
        <v>308</v>
      </c>
      <c r="D24" s="78" t="s">
        <v>309</v>
      </c>
      <c r="E24" s="28" t="s">
        <v>18</v>
      </c>
      <c r="F24" s="73" t="s">
        <v>35</v>
      </c>
      <c r="G24" s="90">
        <v>40928</v>
      </c>
      <c r="H24" s="73" t="s">
        <v>28</v>
      </c>
      <c r="I24" s="73"/>
      <c r="J24" s="68" t="s">
        <v>121</v>
      </c>
      <c r="K24" s="68" t="s">
        <v>103</v>
      </c>
      <c r="L24" s="68">
        <v>6</v>
      </c>
      <c r="M24" s="68" t="s">
        <v>123</v>
      </c>
      <c r="N24" s="51">
        <v>26</v>
      </c>
      <c r="O24" s="28">
        <f t="shared" si="0"/>
        <v>52</v>
      </c>
    </row>
    <row r="25" spans="1:15" ht="26.25" customHeight="1" x14ac:dyDescent="0.2">
      <c r="A25" s="28">
        <v>10</v>
      </c>
      <c r="B25" s="78" t="s">
        <v>325</v>
      </c>
      <c r="C25" s="78" t="s">
        <v>259</v>
      </c>
      <c r="D25" s="78" t="s">
        <v>185</v>
      </c>
      <c r="E25" s="28" t="s">
        <v>48</v>
      </c>
      <c r="F25" s="73" t="s">
        <v>35</v>
      </c>
      <c r="G25" s="90">
        <v>41310</v>
      </c>
      <c r="H25" s="73" t="s">
        <v>28</v>
      </c>
      <c r="I25" s="73"/>
      <c r="J25" s="68" t="s">
        <v>121</v>
      </c>
      <c r="K25" s="68" t="s">
        <v>103</v>
      </c>
      <c r="L25" s="68">
        <v>6</v>
      </c>
      <c r="M25" s="68" t="s">
        <v>123</v>
      </c>
      <c r="N25" s="51">
        <v>26</v>
      </c>
      <c r="O25" s="28">
        <f t="shared" si="0"/>
        <v>52</v>
      </c>
    </row>
    <row r="26" spans="1:15" ht="26.25" customHeight="1" x14ac:dyDescent="0.2">
      <c r="A26" s="28">
        <v>11</v>
      </c>
      <c r="B26" s="78" t="s">
        <v>291</v>
      </c>
      <c r="C26" s="78" t="s">
        <v>292</v>
      </c>
      <c r="D26" s="78" t="s">
        <v>89</v>
      </c>
      <c r="E26" s="28" t="s">
        <v>48</v>
      </c>
      <c r="F26" s="73" t="s">
        <v>35</v>
      </c>
      <c r="G26" s="90">
        <v>41299</v>
      </c>
      <c r="H26" s="73" t="s">
        <v>28</v>
      </c>
      <c r="I26" s="73"/>
      <c r="J26" s="68" t="s">
        <v>121</v>
      </c>
      <c r="K26" s="68" t="s">
        <v>103</v>
      </c>
      <c r="L26" s="68">
        <v>6</v>
      </c>
      <c r="M26" s="68" t="s">
        <v>123</v>
      </c>
      <c r="N26" s="51">
        <v>25</v>
      </c>
      <c r="O26" s="28">
        <f t="shared" si="0"/>
        <v>50</v>
      </c>
    </row>
    <row r="27" spans="1:15" ht="26.25" customHeight="1" x14ac:dyDescent="0.2">
      <c r="A27" s="28">
        <v>12</v>
      </c>
      <c r="B27" s="78" t="s">
        <v>68</v>
      </c>
      <c r="C27" s="78" t="s">
        <v>78</v>
      </c>
      <c r="D27" s="78" t="s">
        <v>89</v>
      </c>
      <c r="E27" s="28" t="s">
        <v>48</v>
      </c>
      <c r="F27" s="73" t="s">
        <v>35</v>
      </c>
      <c r="G27" s="90">
        <v>40998</v>
      </c>
      <c r="H27" s="73" t="s">
        <v>28</v>
      </c>
      <c r="I27" s="73"/>
      <c r="J27" s="68" t="s">
        <v>121</v>
      </c>
      <c r="K27" s="68" t="s">
        <v>103</v>
      </c>
      <c r="L27" s="68">
        <v>6</v>
      </c>
      <c r="M27" s="68" t="s">
        <v>123</v>
      </c>
      <c r="N27" s="51">
        <v>24</v>
      </c>
      <c r="O27" s="28">
        <f t="shared" si="0"/>
        <v>48</v>
      </c>
    </row>
    <row r="28" spans="1:15" ht="26.25" customHeight="1" x14ac:dyDescent="0.2">
      <c r="A28" s="28">
        <v>13</v>
      </c>
      <c r="B28" s="78" t="s">
        <v>313</v>
      </c>
      <c r="C28" s="78" t="s">
        <v>252</v>
      </c>
      <c r="D28" s="78" t="s">
        <v>83</v>
      </c>
      <c r="E28" s="28" t="s">
        <v>48</v>
      </c>
      <c r="F28" s="73" t="s">
        <v>35</v>
      </c>
      <c r="G28" s="90">
        <v>41110</v>
      </c>
      <c r="H28" s="73" t="s">
        <v>28</v>
      </c>
      <c r="I28" s="73"/>
      <c r="J28" s="68" t="s">
        <v>121</v>
      </c>
      <c r="K28" s="68" t="s">
        <v>103</v>
      </c>
      <c r="L28" s="68">
        <v>6</v>
      </c>
      <c r="M28" s="68" t="s">
        <v>123</v>
      </c>
      <c r="N28" s="51">
        <v>24</v>
      </c>
      <c r="O28" s="28">
        <f t="shared" si="0"/>
        <v>48</v>
      </c>
    </row>
    <row r="29" spans="1:15" ht="26.25" customHeight="1" x14ac:dyDescent="0.2">
      <c r="A29" s="28">
        <v>14</v>
      </c>
      <c r="B29" s="78" t="s">
        <v>61</v>
      </c>
      <c r="C29" s="78" t="s">
        <v>304</v>
      </c>
      <c r="D29" s="78" t="s">
        <v>60</v>
      </c>
      <c r="E29" s="28" t="s">
        <v>18</v>
      </c>
      <c r="F29" s="73" t="s">
        <v>35</v>
      </c>
      <c r="G29" s="90">
        <v>40965</v>
      </c>
      <c r="H29" s="73" t="s">
        <v>28</v>
      </c>
      <c r="I29" s="73"/>
      <c r="J29" s="68" t="s">
        <v>121</v>
      </c>
      <c r="K29" s="68" t="s">
        <v>103</v>
      </c>
      <c r="L29" s="68">
        <v>6</v>
      </c>
      <c r="M29" s="68" t="s">
        <v>123</v>
      </c>
      <c r="N29" s="51">
        <v>24</v>
      </c>
      <c r="O29" s="28">
        <f t="shared" si="0"/>
        <v>48</v>
      </c>
    </row>
    <row r="30" spans="1:15" ht="26.25" customHeight="1" x14ac:dyDescent="0.2">
      <c r="A30" s="28">
        <v>15</v>
      </c>
      <c r="B30" s="78" t="s">
        <v>330</v>
      </c>
      <c r="C30" s="78" t="s">
        <v>157</v>
      </c>
      <c r="D30" s="78" t="s">
        <v>312</v>
      </c>
      <c r="E30" s="28" t="s">
        <v>18</v>
      </c>
      <c r="F30" s="73" t="s">
        <v>35</v>
      </c>
      <c r="G30" s="90">
        <v>40927</v>
      </c>
      <c r="H30" s="73" t="s">
        <v>28</v>
      </c>
      <c r="I30" s="73"/>
      <c r="J30" s="68" t="s">
        <v>121</v>
      </c>
      <c r="K30" s="68" t="s">
        <v>103</v>
      </c>
      <c r="L30" s="68">
        <v>6</v>
      </c>
      <c r="M30" s="68" t="s">
        <v>80</v>
      </c>
      <c r="N30" s="51">
        <v>23</v>
      </c>
      <c r="O30" s="28">
        <f t="shared" si="0"/>
        <v>46</v>
      </c>
    </row>
    <row r="31" spans="1:15" ht="26.25" customHeight="1" x14ac:dyDescent="0.2">
      <c r="A31" s="28">
        <v>16</v>
      </c>
      <c r="B31" s="78" t="s">
        <v>339</v>
      </c>
      <c r="C31" s="78" t="s">
        <v>219</v>
      </c>
      <c r="D31" s="78" t="s">
        <v>67</v>
      </c>
      <c r="E31" s="28" t="s">
        <v>48</v>
      </c>
      <c r="F31" s="73" t="s">
        <v>35</v>
      </c>
      <c r="G31" s="90">
        <v>40992</v>
      </c>
      <c r="H31" s="73" t="s">
        <v>28</v>
      </c>
      <c r="I31" s="73"/>
      <c r="J31" s="68" t="s">
        <v>121</v>
      </c>
      <c r="K31" s="68" t="s">
        <v>103</v>
      </c>
      <c r="L31" s="68">
        <v>6</v>
      </c>
      <c r="M31" s="68" t="s">
        <v>80</v>
      </c>
      <c r="N31" s="51">
        <v>23</v>
      </c>
      <c r="O31" s="28">
        <f t="shared" si="0"/>
        <v>46</v>
      </c>
    </row>
    <row r="32" spans="1:15" ht="26.25" customHeight="1" x14ac:dyDescent="0.2">
      <c r="A32" s="28">
        <v>17</v>
      </c>
      <c r="B32" s="78" t="s">
        <v>347</v>
      </c>
      <c r="C32" s="78" t="s">
        <v>358</v>
      </c>
      <c r="D32" s="78" t="s">
        <v>89</v>
      </c>
      <c r="E32" s="28" t="s">
        <v>48</v>
      </c>
      <c r="F32" s="73" t="s">
        <v>35</v>
      </c>
      <c r="G32" s="90">
        <v>41048</v>
      </c>
      <c r="H32" s="73" t="s">
        <v>28</v>
      </c>
      <c r="I32" s="73"/>
      <c r="J32" s="68" t="s">
        <v>121</v>
      </c>
      <c r="K32" s="68" t="s">
        <v>103</v>
      </c>
      <c r="L32" s="68">
        <v>6</v>
      </c>
      <c r="M32" s="68" t="s">
        <v>80</v>
      </c>
      <c r="N32" s="51">
        <v>23</v>
      </c>
      <c r="O32" s="28">
        <f t="shared" si="0"/>
        <v>46</v>
      </c>
    </row>
    <row r="33" spans="1:15" ht="26.25" customHeight="1" x14ac:dyDescent="0.2">
      <c r="A33" s="28">
        <v>18</v>
      </c>
      <c r="B33" s="78" t="s">
        <v>317</v>
      </c>
      <c r="C33" s="78" t="s">
        <v>318</v>
      </c>
      <c r="D33" s="78" t="s">
        <v>169</v>
      </c>
      <c r="E33" s="28" t="s">
        <v>18</v>
      </c>
      <c r="F33" s="73" t="s">
        <v>35</v>
      </c>
      <c r="G33" s="90">
        <v>40940</v>
      </c>
      <c r="H33" s="73" t="s">
        <v>28</v>
      </c>
      <c r="I33" s="73"/>
      <c r="J33" s="68" t="s">
        <v>121</v>
      </c>
      <c r="K33" s="68" t="s">
        <v>103</v>
      </c>
      <c r="L33" s="68">
        <v>6</v>
      </c>
      <c r="M33" s="68" t="s">
        <v>80</v>
      </c>
      <c r="N33" s="51">
        <v>23</v>
      </c>
      <c r="O33" s="28">
        <f t="shared" si="0"/>
        <v>46</v>
      </c>
    </row>
    <row r="34" spans="1:15" ht="26.25" customHeight="1" x14ac:dyDescent="0.2">
      <c r="A34" s="28">
        <v>19</v>
      </c>
      <c r="B34" s="78" t="s">
        <v>348</v>
      </c>
      <c r="C34" s="78" t="s">
        <v>144</v>
      </c>
      <c r="D34" s="78" t="s">
        <v>99</v>
      </c>
      <c r="E34" s="28" t="s">
        <v>18</v>
      </c>
      <c r="F34" s="73" t="s">
        <v>35</v>
      </c>
      <c r="G34" s="90">
        <v>40624</v>
      </c>
      <c r="H34" s="73" t="s">
        <v>28</v>
      </c>
      <c r="I34" s="73">
        <v>1</v>
      </c>
      <c r="J34" s="68" t="s">
        <v>121</v>
      </c>
      <c r="K34" s="68" t="s">
        <v>103</v>
      </c>
      <c r="L34" s="68">
        <v>6</v>
      </c>
      <c r="M34" s="68" t="s">
        <v>80</v>
      </c>
      <c r="N34" s="51">
        <v>23</v>
      </c>
      <c r="O34" s="28">
        <f t="shared" si="0"/>
        <v>46</v>
      </c>
    </row>
    <row r="35" spans="1:15" ht="26.25" customHeight="1" x14ac:dyDescent="0.2">
      <c r="A35" s="28">
        <v>20</v>
      </c>
      <c r="B35" s="78" t="s">
        <v>310</v>
      </c>
      <c r="C35" s="78" t="s">
        <v>311</v>
      </c>
      <c r="D35" s="78" t="s">
        <v>312</v>
      </c>
      <c r="E35" s="28" t="s">
        <v>18</v>
      </c>
      <c r="F35" s="73" t="s">
        <v>35</v>
      </c>
      <c r="G35" s="90">
        <v>40842</v>
      </c>
      <c r="H35" s="73" t="s">
        <v>28</v>
      </c>
      <c r="I35" s="73"/>
      <c r="J35" s="68" t="s">
        <v>121</v>
      </c>
      <c r="K35" s="68" t="s">
        <v>103</v>
      </c>
      <c r="L35" s="68">
        <v>6</v>
      </c>
      <c r="M35" s="68" t="s">
        <v>80</v>
      </c>
      <c r="N35" s="51">
        <v>22</v>
      </c>
      <c r="O35" s="28">
        <f t="shared" si="0"/>
        <v>44</v>
      </c>
    </row>
    <row r="36" spans="1:15" ht="26.25" customHeight="1" x14ac:dyDescent="0.2">
      <c r="A36" s="28">
        <v>21</v>
      </c>
      <c r="B36" s="79" t="s">
        <v>286</v>
      </c>
      <c r="C36" s="79" t="s">
        <v>125</v>
      </c>
      <c r="D36" s="79" t="s">
        <v>131</v>
      </c>
      <c r="E36" s="28" t="s">
        <v>18</v>
      </c>
      <c r="F36" s="73" t="s">
        <v>35</v>
      </c>
      <c r="G36" s="90">
        <v>40967</v>
      </c>
      <c r="H36" s="73" t="s">
        <v>28</v>
      </c>
      <c r="I36" s="73"/>
      <c r="J36" s="68" t="s">
        <v>121</v>
      </c>
      <c r="K36" s="68" t="s">
        <v>103</v>
      </c>
      <c r="L36" s="68">
        <v>6</v>
      </c>
      <c r="M36" s="68" t="s">
        <v>80</v>
      </c>
      <c r="N36" s="51">
        <f>7+15</f>
        <v>22</v>
      </c>
      <c r="O36" s="28">
        <f t="shared" si="0"/>
        <v>44</v>
      </c>
    </row>
    <row r="37" spans="1:15" ht="26.25" customHeight="1" x14ac:dyDescent="0.2">
      <c r="A37" s="28">
        <v>22</v>
      </c>
      <c r="B37" s="79" t="s">
        <v>218</v>
      </c>
      <c r="C37" s="79" t="s">
        <v>301</v>
      </c>
      <c r="D37" s="79" t="s">
        <v>54</v>
      </c>
      <c r="E37" s="28" t="s">
        <v>48</v>
      </c>
      <c r="F37" s="73" t="s">
        <v>35</v>
      </c>
      <c r="G37" s="90">
        <v>41226</v>
      </c>
      <c r="H37" s="73" t="s">
        <v>28</v>
      </c>
      <c r="I37" s="73"/>
      <c r="J37" s="68" t="s">
        <v>121</v>
      </c>
      <c r="K37" s="68" t="s">
        <v>103</v>
      </c>
      <c r="L37" s="68">
        <v>6</v>
      </c>
      <c r="M37" s="68" t="s">
        <v>80</v>
      </c>
      <c r="N37" s="51">
        <v>22</v>
      </c>
      <c r="O37" s="28">
        <f t="shared" si="0"/>
        <v>44</v>
      </c>
    </row>
    <row r="38" spans="1:15" ht="26.25" customHeight="1" x14ac:dyDescent="0.2">
      <c r="A38" s="28">
        <v>23</v>
      </c>
      <c r="B38" s="79" t="s">
        <v>345</v>
      </c>
      <c r="C38" s="79" t="s">
        <v>252</v>
      </c>
      <c r="D38" s="79" t="s">
        <v>346</v>
      </c>
      <c r="E38" s="28" t="s">
        <v>48</v>
      </c>
      <c r="F38" s="73" t="s">
        <v>35</v>
      </c>
      <c r="G38" s="90">
        <v>40975</v>
      </c>
      <c r="H38" s="73" t="s">
        <v>28</v>
      </c>
      <c r="I38" s="73"/>
      <c r="J38" s="68" t="s">
        <v>121</v>
      </c>
      <c r="K38" s="68" t="s">
        <v>103</v>
      </c>
      <c r="L38" s="68">
        <v>6</v>
      </c>
      <c r="M38" s="68" t="s">
        <v>80</v>
      </c>
      <c r="N38" s="51">
        <v>22</v>
      </c>
      <c r="O38" s="28">
        <f t="shared" si="0"/>
        <v>44</v>
      </c>
    </row>
    <row r="39" spans="1:15" ht="26.25" customHeight="1" x14ac:dyDescent="0.2">
      <c r="A39" s="28">
        <v>24</v>
      </c>
      <c r="B39" s="79" t="s">
        <v>352</v>
      </c>
      <c r="C39" s="79" t="s">
        <v>95</v>
      </c>
      <c r="D39" s="79" t="s">
        <v>281</v>
      </c>
      <c r="E39" s="28" t="s">
        <v>18</v>
      </c>
      <c r="F39" s="73" t="s">
        <v>35</v>
      </c>
      <c r="G39" s="90">
        <v>40966</v>
      </c>
      <c r="H39" s="73" t="s">
        <v>28</v>
      </c>
      <c r="I39" s="73"/>
      <c r="J39" s="68" t="s">
        <v>121</v>
      </c>
      <c r="K39" s="68" t="s">
        <v>103</v>
      </c>
      <c r="L39" s="68">
        <v>6</v>
      </c>
      <c r="M39" s="68" t="s">
        <v>80</v>
      </c>
      <c r="N39" s="51">
        <v>22</v>
      </c>
      <c r="O39" s="28">
        <f t="shared" si="0"/>
        <v>44</v>
      </c>
    </row>
    <row r="40" spans="1:15" ht="26.25" customHeight="1" x14ac:dyDescent="0.2">
      <c r="A40" s="28">
        <v>25</v>
      </c>
      <c r="B40" s="79" t="s">
        <v>326</v>
      </c>
      <c r="C40" s="79" t="s">
        <v>78</v>
      </c>
      <c r="D40" s="79" t="s">
        <v>57</v>
      </c>
      <c r="E40" s="28" t="s">
        <v>48</v>
      </c>
      <c r="F40" s="73" t="s">
        <v>35</v>
      </c>
      <c r="G40" s="90">
        <v>40944</v>
      </c>
      <c r="H40" s="73" t="s">
        <v>28</v>
      </c>
      <c r="I40" s="73"/>
      <c r="J40" s="68" t="s">
        <v>121</v>
      </c>
      <c r="K40" s="68" t="s">
        <v>103</v>
      </c>
      <c r="L40" s="68">
        <v>6</v>
      </c>
      <c r="M40" s="68" t="s">
        <v>80</v>
      </c>
      <c r="N40" s="51">
        <v>21</v>
      </c>
      <c r="O40" s="28">
        <f t="shared" si="0"/>
        <v>42</v>
      </c>
    </row>
    <row r="41" spans="1:15" ht="26.25" customHeight="1" x14ac:dyDescent="0.2">
      <c r="A41" s="28">
        <v>26</v>
      </c>
      <c r="B41" s="79" t="s">
        <v>319</v>
      </c>
      <c r="C41" s="79" t="s">
        <v>320</v>
      </c>
      <c r="D41" s="79" t="s">
        <v>208</v>
      </c>
      <c r="E41" s="28" t="s">
        <v>48</v>
      </c>
      <c r="F41" s="73" t="s">
        <v>35</v>
      </c>
      <c r="G41" s="90">
        <v>41057</v>
      </c>
      <c r="H41" s="73" t="s">
        <v>28</v>
      </c>
      <c r="I41" s="73"/>
      <c r="J41" s="68" t="s">
        <v>121</v>
      </c>
      <c r="K41" s="68" t="s">
        <v>103</v>
      </c>
      <c r="L41" s="68">
        <v>6</v>
      </c>
      <c r="M41" s="68" t="s">
        <v>80</v>
      </c>
      <c r="N41" s="51">
        <v>21</v>
      </c>
      <c r="O41" s="28">
        <f t="shared" si="0"/>
        <v>42</v>
      </c>
    </row>
    <row r="42" spans="1:15" ht="26.25" customHeight="1" x14ac:dyDescent="0.2">
      <c r="A42" s="28">
        <v>27</v>
      </c>
      <c r="B42" s="79" t="s">
        <v>300</v>
      </c>
      <c r="C42" s="79" t="s">
        <v>207</v>
      </c>
      <c r="D42" s="79" t="s">
        <v>127</v>
      </c>
      <c r="E42" s="28" t="s">
        <v>48</v>
      </c>
      <c r="F42" s="73" t="s">
        <v>35</v>
      </c>
      <c r="G42" s="90">
        <v>40938</v>
      </c>
      <c r="H42" s="73" t="s">
        <v>28</v>
      </c>
      <c r="I42" s="73"/>
      <c r="J42" s="68" t="s">
        <v>121</v>
      </c>
      <c r="K42" s="68" t="s">
        <v>103</v>
      </c>
      <c r="L42" s="68">
        <v>6</v>
      </c>
      <c r="M42" s="68" t="s">
        <v>80</v>
      </c>
      <c r="N42" s="51">
        <v>21</v>
      </c>
      <c r="O42" s="28">
        <f t="shared" si="0"/>
        <v>42</v>
      </c>
    </row>
    <row r="43" spans="1:15" ht="26.25" customHeight="1" x14ac:dyDescent="0.2">
      <c r="A43" s="28">
        <v>28</v>
      </c>
      <c r="B43" s="79" t="s">
        <v>335</v>
      </c>
      <c r="C43" s="79" t="s">
        <v>336</v>
      </c>
      <c r="D43" s="79" t="s">
        <v>337</v>
      </c>
      <c r="E43" s="28" t="s">
        <v>18</v>
      </c>
      <c r="F43" s="73" t="s">
        <v>35</v>
      </c>
      <c r="G43" s="90">
        <v>40967</v>
      </c>
      <c r="H43" s="73" t="s">
        <v>28</v>
      </c>
      <c r="I43" s="73"/>
      <c r="J43" s="68" t="s">
        <v>121</v>
      </c>
      <c r="K43" s="68" t="s">
        <v>103</v>
      </c>
      <c r="L43" s="68">
        <v>6</v>
      </c>
      <c r="M43" s="68" t="s">
        <v>80</v>
      </c>
      <c r="N43" s="51">
        <v>20</v>
      </c>
      <c r="O43" s="28">
        <f t="shared" si="0"/>
        <v>40</v>
      </c>
    </row>
    <row r="44" spans="1:15" ht="26.25" customHeight="1" x14ac:dyDescent="0.2">
      <c r="A44" s="28">
        <v>29</v>
      </c>
      <c r="B44" s="79" t="s">
        <v>294</v>
      </c>
      <c r="C44" s="79" t="s">
        <v>179</v>
      </c>
      <c r="D44" s="79" t="s">
        <v>60</v>
      </c>
      <c r="E44" s="28" t="s">
        <v>18</v>
      </c>
      <c r="F44" s="73" t="s">
        <v>35</v>
      </c>
      <c r="G44" s="90">
        <v>41021</v>
      </c>
      <c r="H44" s="73" t="s">
        <v>28</v>
      </c>
      <c r="I44" s="73"/>
      <c r="J44" s="68" t="s">
        <v>121</v>
      </c>
      <c r="K44" s="68" t="s">
        <v>103</v>
      </c>
      <c r="L44" s="68">
        <v>6</v>
      </c>
      <c r="M44" s="68" t="s">
        <v>80</v>
      </c>
      <c r="N44" s="51">
        <v>20</v>
      </c>
      <c r="O44" s="28">
        <f t="shared" si="0"/>
        <v>40</v>
      </c>
    </row>
    <row r="45" spans="1:15" ht="26.25" customHeight="1" x14ac:dyDescent="0.2">
      <c r="A45" s="28">
        <v>30</v>
      </c>
      <c r="B45" s="79" t="s">
        <v>299</v>
      </c>
      <c r="C45" s="79" t="s">
        <v>166</v>
      </c>
      <c r="D45" s="79" t="s">
        <v>145</v>
      </c>
      <c r="E45" s="28" t="s">
        <v>18</v>
      </c>
      <c r="F45" s="73" t="s">
        <v>35</v>
      </c>
      <c r="G45" s="90">
        <v>41289</v>
      </c>
      <c r="H45" s="73" t="s">
        <v>28</v>
      </c>
      <c r="I45" s="73"/>
      <c r="J45" s="68" t="s">
        <v>121</v>
      </c>
      <c r="K45" s="68" t="s">
        <v>103</v>
      </c>
      <c r="L45" s="68">
        <v>6</v>
      </c>
      <c r="M45" s="68" t="s">
        <v>80</v>
      </c>
      <c r="N45" s="51">
        <v>19</v>
      </c>
      <c r="O45" s="28">
        <f t="shared" si="0"/>
        <v>38</v>
      </c>
    </row>
    <row r="46" spans="1:15" ht="26.25" customHeight="1" x14ac:dyDescent="0.2">
      <c r="A46" s="28">
        <v>31</v>
      </c>
      <c r="B46" s="79" t="s">
        <v>338</v>
      </c>
      <c r="C46" s="79" t="s">
        <v>53</v>
      </c>
      <c r="D46" s="79" t="s">
        <v>89</v>
      </c>
      <c r="E46" s="28" t="s">
        <v>48</v>
      </c>
      <c r="F46" s="73" t="s">
        <v>35</v>
      </c>
      <c r="G46" s="90">
        <v>40755</v>
      </c>
      <c r="H46" s="73" t="s">
        <v>28</v>
      </c>
      <c r="I46" s="73"/>
      <c r="J46" s="68" t="s">
        <v>121</v>
      </c>
      <c r="K46" s="68" t="s">
        <v>103</v>
      </c>
      <c r="L46" s="68">
        <v>6</v>
      </c>
      <c r="M46" s="68" t="s">
        <v>80</v>
      </c>
      <c r="N46" s="51">
        <v>19</v>
      </c>
      <c r="O46" s="28">
        <f t="shared" si="0"/>
        <v>38</v>
      </c>
    </row>
    <row r="47" spans="1:15" ht="26.25" customHeight="1" x14ac:dyDescent="0.2">
      <c r="A47" s="28">
        <v>32</v>
      </c>
      <c r="B47" s="79" t="s">
        <v>331</v>
      </c>
      <c r="C47" s="79" t="s">
        <v>344</v>
      </c>
      <c r="D47" s="79" t="s">
        <v>89</v>
      </c>
      <c r="E47" s="28" t="s">
        <v>48</v>
      </c>
      <c r="F47" s="73" t="s">
        <v>35</v>
      </c>
      <c r="G47" s="90">
        <v>40824</v>
      </c>
      <c r="H47" s="73" t="s">
        <v>28</v>
      </c>
      <c r="I47" s="73"/>
      <c r="J47" s="68" t="s">
        <v>121</v>
      </c>
      <c r="K47" s="68" t="s">
        <v>103</v>
      </c>
      <c r="L47" s="68">
        <v>6</v>
      </c>
      <c r="M47" s="68" t="s">
        <v>80</v>
      </c>
      <c r="N47" s="51">
        <v>19</v>
      </c>
      <c r="O47" s="28">
        <f t="shared" si="0"/>
        <v>38</v>
      </c>
    </row>
    <row r="48" spans="1:15" ht="26.25" customHeight="1" x14ac:dyDescent="0.2">
      <c r="A48" s="28">
        <v>33</v>
      </c>
      <c r="B48" s="79" t="s">
        <v>349</v>
      </c>
      <c r="C48" s="79" t="s">
        <v>350</v>
      </c>
      <c r="D48" s="79" t="s">
        <v>351</v>
      </c>
      <c r="E48" s="28" t="s">
        <v>18</v>
      </c>
      <c r="F48" s="73" t="s">
        <v>35</v>
      </c>
      <c r="G48" s="90">
        <v>40912</v>
      </c>
      <c r="H48" s="73" t="s">
        <v>28</v>
      </c>
      <c r="I48" s="73"/>
      <c r="J48" s="68" t="s">
        <v>121</v>
      </c>
      <c r="K48" s="68" t="s">
        <v>103</v>
      </c>
      <c r="L48" s="68">
        <v>6</v>
      </c>
      <c r="M48" s="68" t="s">
        <v>80</v>
      </c>
      <c r="N48" s="51">
        <v>18</v>
      </c>
      <c r="O48" s="28">
        <f t="shared" si="0"/>
        <v>36</v>
      </c>
    </row>
    <row r="49" spans="1:15" ht="26.25" customHeight="1" x14ac:dyDescent="0.2">
      <c r="A49" s="28">
        <v>34</v>
      </c>
      <c r="B49" s="79" t="s">
        <v>340</v>
      </c>
      <c r="C49" s="79" t="s">
        <v>341</v>
      </c>
      <c r="D49" s="79" t="s">
        <v>89</v>
      </c>
      <c r="E49" s="28" t="s">
        <v>48</v>
      </c>
      <c r="F49" s="73" t="s">
        <v>35</v>
      </c>
      <c r="G49" s="90">
        <v>41095</v>
      </c>
      <c r="H49" s="73" t="s">
        <v>28</v>
      </c>
      <c r="I49" s="73"/>
      <c r="J49" s="68" t="s">
        <v>121</v>
      </c>
      <c r="K49" s="68" t="s">
        <v>103</v>
      </c>
      <c r="L49" s="68">
        <v>6</v>
      </c>
      <c r="M49" s="68" t="s">
        <v>80</v>
      </c>
      <c r="N49" s="51">
        <v>18</v>
      </c>
      <c r="O49" s="28">
        <f t="shared" si="0"/>
        <v>36</v>
      </c>
    </row>
    <row r="50" spans="1:15" ht="26.25" customHeight="1" x14ac:dyDescent="0.2">
      <c r="A50" s="28">
        <v>35</v>
      </c>
      <c r="B50" s="79" t="s">
        <v>333</v>
      </c>
      <c r="C50" s="79" t="s">
        <v>130</v>
      </c>
      <c r="D50" s="79" t="s">
        <v>334</v>
      </c>
      <c r="E50" s="28" t="s">
        <v>18</v>
      </c>
      <c r="F50" s="73" t="s">
        <v>35</v>
      </c>
      <c r="G50" s="90">
        <v>40891</v>
      </c>
      <c r="H50" s="73" t="s">
        <v>28</v>
      </c>
      <c r="I50" s="73"/>
      <c r="J50" s="68" t="s">
        <v>121</v>
      </c>
      <c r="K50" s="68" t="s">
        <v>103</v>
      </c>
      <c r="L50" s="68">
        <v>6</v>
      </c>
      <c r="M50" s="68" t="s">
        <v>80</v>
      </c>
      <c r="N50" s="51">
        <v>18</v>
      </c>
      <c r="O50" s="28">
        <f t="shared" si="0"/>
        <v>36</v>
      </c>
    </row>
    <row r="51" spans="1:15" ht="26.25" customHeight="1" x14ac:dyDescent="0.2">
      <c r="A51" s="28">
        <v>36</v>
      </c>
      <c r="B51" s="79" t="s">
        <v>342</v>
      </c>
      <c r="C51" s="79" t="s">
        <v>183</v>
      </c>
      <c r="D51" s="79" t="s">
        <v>102</v>
      </c>
      <c r="E51" s="28" t="s">
        <v>18</v>
      </c>
      <c r="F51" s="73" t="s">
        <v>35</v>
      </c>
      <c r="G51" s="90">
        <v>41082</v>
      </c>
      <c r="H51" s="73" t="s">
        <v>28</v>
      </c>
      <c r="I51" s="73"/>
      <c r="J51" s="68" t="s">
        <v>121</v>
      </c>
      <c r="K51" s="68" t="s">
        <v>103</v>
      </c>
      <c r="L51" s="68">
        <v>6</v>
      </c>
      <c r="M51" s="68" t="s">
        <v>80</v>
      </c>
      <c r="N51" s="51">
        <v>18</v>
      </c>
      <c r="O51" s="28">
        <f t="shared" si="0"/>
        <v>36</v>
      </c>
    </row>
    <row r="52" spans="1:15" ht="26.25" customHeight="1" x14ac:dyDescent="0.2">
      <c r="A52" s="28">
        <v>37</v>
      </c>
      <c r="B52" s="79" t="s">
        <v>248</v>
      </c>
      <c r="C52" s="79" t="s">
        <v>304</v>
      </c>
      <c r="D52" s="79" t="s">
        <v>198</v>
      </c>
      <c r="E52" s="28" t="s">
        <v>18</v>
      </c>
      <c r="F52" s="73" t="s">
        <v>35</v>
      </c>
      <c r="G52" s="90">
        <v>40985</v>
      </c>
      <c r="H52" s="73" t="s">
        <v>28</v>
      </c>
      <c r="I52" s="73">
        <v>1</v>
      </c>
      <c r="J52" s="68" t="s">
        <v>121</v>
      </c>
      <c r="K52" s="68" t="s">
        <v>103</v>
      </c>
      <c r="L52" s="68">
        <v>6</v>
      </c>
      <c r="M52" s="68" t="s">
        <v>80</v>
      </c>
      <c r="N52" s="51">
        <v>17</v>
      </c>
      <c r="O52" s="28">
        <f t="shared" si="0"/>
        <v>34</v>
      </c>
    </row>
    <row r="53" spans="1:15" ht="26.25" customHeight="1" x14ac:dyDescent="0.2">
      <c r="A53" s="28">
        <v>38</v>
      </c>
      <c r="B53" s="79" t="s">
        <v>316</v>
      </c>
      <c r="C53" s="79" t="s">
        <v>269</v>
      </c>
      <c r="D53" s="79" t="s">
        <v>96</v>
      </c>
      <c r="E53" s="28" t="s">
        <v>18</v>
      </c>
      <c r="F53" s="73" t="s">
        <v>35</v>
      </c>
      <c r="G53" s="90">
        <v>41114</v>
      </c>
      <c r="H53" s="73" t="s">
        <v>28</v>
      </c>
      <c r="I53" s="73"/>
      <c r="J53" s="68" t="s">
        <v>121</v>
      </c>
      <c r="K53" s="68" t="s">
        <v>103</v>
      </c>
      <c r="L53" s="68">
        <v>6</v>
      </c>
      <c r="M53" s="68" t="s">
        <v>80</v>
      </c>
      <c r="N53" s="51">
        <v>17</v>
      </c>
      <c r="O53" s="28">
        <f t="shared" si="0"/>
        <v>34</v>
      </c>
    </row>
    <row r="54" spans="1:15" ht="26.25" customHeight="1" x14ac:dyDescent="0.2">
      <c r="A54" s="28">
        <v>39</v>
      </c>
      <c r="B54" s="79" t="s">
        <v>353</v>
      </c>
      <c r="C54" s="79" t="s">
        <v>354</v>
      </c>
      <c r="D54" s="79" t="s">
        <v>355</v>
      </c>
      <c r="E54" s="28" t="s">
        <v>18</v>
      </c>
      <c r="F54" s="73" t="s">
        <v>35</v>
      </c>
      <c r="G54" s="90">
        <v>40971</v>
      </c>
      <c r="H54" s="73" t="s">
        <v>28</v>
      </c>
      <c r="I54" s="73"/>
      <c r="J54" s="68" t="s">
        <v>121</v>
      </c>
      <c r="K54" s="68" t="s">
        <v>103</v>
      </c>
      <c r="L54" s="68">
        <v>6</v>
      </c>
      <c r="M54" s="68" t="s">
        <v>80</v>
      </c>
      <c r="N54" s="51">
        <v>17</v>
      </c>
      <c r="O54" s="28">
        <f t="shared" si="0"/>
        <v>34</v>
      </c>
    </row>
    <row r="55" spans="1:15" ht="26.25" customHeight="1" x14ac:dyDescent="0.2">
      <c r="A55" s="28">
        <v>40</v>
      </c>
      <c r="B55" s="79" t="s">
        <v>314</v>
      </c>
      <c r="C55" s="79" t="s">
        <v>315</v>
      </c>
      <c r="D55" s="79" t="s">
        <v>102</v>
      </c>
      <c r="E55" s="28" t="s">
        <v>18</v>
      </c>
      <c r="F55" s="73" t="s">
        <v>35</v>
      </c>
      <c r="G55" s="90">
        <v>41090</v>
      </c>
      <c r="H55" s="73" t="s">
        <v>28</v>
      </c>
      <c r="I55" s="73"/>
      <c r="J55" s="68" t="s">
        <v>121</v>
      </c>
      <c r="K55" s="68" t="s">
        <v>103</v>
      </c>
      <c r="L55" s="68">
        <v>6</v>
      </c>
      <c r="M55" s="68" t="s">
        <v>80</v>
      </c>
      <c r="N55" s="51">
        <v>17</v>
      </c>
      <c r="O55" s="28">
        <f t="shared" si="0"/>
        <v>34</v>
      </c>
    </row>
    <row r="56" spans="1:15" ht="26.25" customHeight="1" x14ac:dyDescent="0.2">
      <c r="A56" s="28">
        <v>41</v>
      </c>
      <c r="B56" s="79" t="s">
        <v>343</v>
      </c>
      <c r="C56" s="79" t="s">
        <v>130</v>
      </c>
      <c r="D56" s="79" t="s">
        <v>359</v>
      </c>
      <c r="E56" s="28" t="s">
        <v>18</v>
      </c>
      <c r="F56" s="73" t="s">
        <v>35</v>
      </c>
      <c r="G56" s="90">
        <v>41267</v>
      </c>
      <c r="H56" s="73" t="s">
        <v>28</v>
      </c>
      <c r="I56" s="73"/>
      <c r="J56" s="68" t="s">
        <v>121</v>
      </c>
      <c r="K56" s="68" t="s">
        <v>103</v>
      </c>
      <c r="L56" s="68">
        <v>6</v>
      </c>
      <c r="M56" s="68" t="s">
        <v>80</v>
      </c>
      <c r="N56" s="51">
        <v>16</v>
      </c>
      <c r="O56" s="28">
        <f t="shared" si="0"/>
        <v>32</v>
      </c>
    </row>
    <row r="57" spans="1:15" ht="26.25" customHeight="1" x14ac:dyDescent="0.2">
      <c r="A57" s="28">
        <v>42</v>
      </c>
      <c r="B57" s="79" t="s">
        <v>356</v>
      </c>
      <c r="C57" s="79" t="s">
        <v>357</v>
      </c>
      <c r="D57" s="79" t="s">
        <v>86</v>
      </c>
      <c r="E57" s="28" t="s">
        <v>48</v>
      </c>
      <c r="F57" s="73" t="s">
        <v>35</v>
      </c>
      <c r="G57" s="90">
        <v>41135</v>
      </c>
      <c r="H57" s="73" t="s">
        <v>28</v>
      </c>
      <c r="I57" s="73"/>
      <c r="J57" s="68" t="s">
        <v>121</v>
      </c>
      <c r="K57" s="68" t="s">
        <v>103</v>
      </c>
      <c r="L57" s="68">
        <v>6</v>
      </c>
      <c r="M57" s="68" t="s">
        <v>80</v>
      </c>
      <c r="N57" s="51">
        <v>16</v>
      </c>
      <c r="O57" s="28">
        <f t="shared" si="0"/>
        <v>32</v>
      </c>
    </row>
    <row r="58" spans="1:15" ht="26.25" customHeight="1" x14ac:dyDescent="0.2">
      <c r="A58" s="28">
        <v>43</v>
      </c>
      <c r="B58" s="79" t="s">
        <v>321</v>
      </c>
      <c r="C58" s="79" t="s">
        <v>322</v>
      </c>
      <c r="D58" s="79" t="s">
        <v>360</v>
      </c>
      <c r="E58" s="28" t="s">
        <v>48</v>
      </c>
      <c r="F58" s="73" t="s">
        <v>35</v>
      </c>
      <c r="G58" s="90">
        <v>41011</v>
      </c>
      <c r="H58" s="73" t="s">
        <v>28</v>
      </c>
      <c r="I58" s="73"/>
      <c r="J58" s="68" t="s">
        <v>121</v>
      </c>
      <c r="K58" s="68" t="s">
        <v>103</v>
      </c>
      <c r="L58" s="68">
        <v>6</v>
      </c>
      <c r="M58" s="68" t="s">
        <v>80</v>
      </c>
      <c r="N58" s="51">
        <v>15</v>
      </c>
      <c r="O58" s="28">
        <f t="shared" si="0"/>
        <v>30</v>
      </c>
    </row>
    <row r="59" spans="1:15" ht="26.25" customHeight="1" x14ac:dyDescent="0.2">
      <c r="A59" s="28">
        <v>44</v>
      </c>
      <c r="B59" s="79" t="s">
        <v>288</v>
      </c>
      <c r="C59" s="79" t="s">
        <v>289</v>
      </c>
      <c r="D59" s="79" t="s">
        <v>290</v>
      </c>
      <c r="E59" s="28" t="s">
        <v>18</v>
      </c>
      <c r="F59" s="73" t="s">
        <v>35</v>
      </c>
      <c r="G59" s="90">
        <v>41012</v>
      </c>
      <c r="H59" s="73" t="s">
        <v>28</v>
      </c>
      <c r="I59" s="73"/>
      <c r="J59" s="68" t="s">
        <v>121</v>
      </c>
      <c r="K59" s="68" t="s">
        <v>103</v>
      </c>
      <c r="L59" s="68">
        <v>6</v>
      </c>
      <c r="M59" s="68" t="s">
        <v>80</v>
      </c>
      <c r="N59" s="51">
        <v>14</v>
      </c>
      <c r="O59" s="28">
        <f t="shared" si="0"/>
        <v>28.000000000000004</v>
      </c>
    </row>
    <row r="60" spans="1:15" ht="26.25" customHeight="1" x14ac:dyDescent="0.2">
      <c r="A60" s="28">
        <v>45</v>
      </c>
      <c r="B60" s="79" t="s">
        <v>305</v>
      </c>
      <c r="C60" s="79" t="s">
        <v>142</v>
      </c>
      <c r="D60" s="79" t="s">
        <v>131</v>
      </c>
      <c r="E60" s="28" t="s">
        <v>18</v>
      </c>
      <c r="F60" s="73" t="s">
        <v>35</v>
      </c>
      <c r="G60" s="90">
        <v>40877</v>
      </c>
      <c r="H60" s="73" t="s">
        <v>28</v>
      </c>
      <c r="I60" s="73"/>
      <c r="J60" s="68" t="s">
        <v>121</v>
      </c>
      <c r="K60" s="68" t="s">
        <v>103</v>
      </c>
      <c r="L60" s="68">
        <v>6</v>
      </c>
      <c r="M60" s="68" t="s">
        <v>80</v>
      </c>
      <c r="N60" s="51">
        <v>14</v>
      </c>
      <c r="O60" s="28">
        <f t="shared" si="0"/>
        <v>28.000000000000004</v>
      </c>
    </row>
    <row r="61" spans="1:15" ht="26.25" customHeight="1" x14ac:dyDescent="0.2">
      <c r="A61" s="28">
        <v>46</v>
      </c>
      <c r="B61" s="79" t="s">
        <v>287</v>
      </c>
      <c r="C61" s="79" t="s">
        <v>138</v>
      </c>
      <c r="D61" s="79" t="s">
        <v>17</v>
      </c>
      <c r="E61" s="28" t="s">
        <v>18</v>
      </c>
      <c r="F61" s="73" t="s">
        <v>35</v>
      </c>
      <c r="G61" s="90">
        <v>41207</v>
      </c>
      <c r="H61" s="73" t="s">
        <v>28</v>
      </c>
      <c r="I61" s="73"/>
      <c r="J61" s="68" t="s">
        <v>121</v>
      </c>
      <c r="K61" s="68" t="s">
        <v>103</v>
      </c>
      <c r="L61" s="68">
        <v>6</v>
      </c>
      <c r="M61" s="68" t="s">
        <v>80</v>
      </c>
      <c r="N61" s="51">
        <v>13</v>
      </c>
      <c r="O61" s="28">
        <f t="shared" si="0"/>
        <v>26</v>
      </c>
    </row>
    <row r="62" spans="1:15" ht="26.25" customHeight="1" x14ac:dyDescent="0.2">
      <c r="A62" s="28">
        <v>47</v>
      </c>
      <c r="B62" s="103" t="s">
        <v>285</v>
      </c>
      <c r="C62" s="103" t="s">
        <v>95</v>
      </c>
      <c r="D62" s="50" t="s">
        <v>131</v>
      </c>
      <c r="E62" s="28" t="s">
        <v>18</v>
      </c>
      <c r="F62" s="73" t="s">
        <v>35</v>
      </c>
      <c r="G62" s="90">
        <v>41290</v>
      </c>
      <c r="H62" s="73" t="s">
        <v>28</v>
      </c>
      <c r="I62" s="73"/>
      <c r="J62" s="68" t="s">
        <v>121</v>
      </c>
      <c r="K62" s="68" t="s">
        <v>103</v>
      </c>
      <c r="L62" s="68">
        <v>6</v>
      </c>
      <c r="M62" s="68" t="s">
        <v>80</v>
      </c>
      <c r="N62" s="102">
        <v>13</v>
      </c>
      <c r="O62" s="28">
        <f t="shared" si="0"/>
        <v>26</v>
      </c>
    </row>
    <row r="63" spans="1:15" ht="26.25" customHeight="1" x14ac:dyDescent="0.2">
      <c r="A63" s="28">
        <v>48</v>
      </c>
      <c r="B63" s="103" t="s">
        <v>332</v>
      </c>
      <c r="C63" s="109" t="s">
        <v>115</v>
      </c>
      <c r="D63" s="109" t="s">
        <v>96</v>
      </c>
      <c r="E63" s="28" t="s">
        <v>18</v>
      </c>
      <c r="F63" s="73" t="s">
        <v>35</v>
      </c>
      <c r="G63" s="90">
        <v>41144</v>
      </c>
      <c r="H63" s="73" t="s">
        <v>28</v>
      </c>
      <c r="I63" s="73">
        <v>1</v>
      </c>
      <c r="J63" s="68" t="s">
        <v>121</v>
      </c>
      <c r="K63" s="68" t="s">
        <v>103</v>
      </c>
      <c r="L63" s="68">
        <v>6</v>
      </c>
      <c r="M63" s="68" t="s">
        <v>80</v>
      </c>
      <c r="N63" s="102">
        <v>11</v>
      </c>
      <c r="O63" s="28">
        <f t="shared" si="0"/>
        <v>22</v>
      </c>
    </row>
    <row r="64" spans="1:15" ht="26.25" customHeight="1" x14ac:dyDescent="0.2">
      <c r="A64" s="28">
        <v>49</v>
      </c>
      <c r="B64" s="103" t="s">
        <v>323</v>
      </c>
      <c r="C64" s="103" t="s">
        <v>324</v>
      </c>
      <c r="D64" s="50" t="s">
        <v>60</v>
      </c>
      <c r="E64" s="28" t="s">
        <v>18</v>
      </c>
      <c r="F64" s="73" t="s">
        <v>35</v>
      </c>
      <c r="G64" s="90">
        <v>40947</v>
      </c>
      <c r="H64" s="73" t="s">
        <v>28</v>
      </c>
      <c r="I64" s="73"/>
      <c r="J64" s="68" t="s">
        <v>121</v>
      </c>
      <c r="K64" s="68" t="s">
        <v>103</v>
      </c>
      <c r="L64" s="68">
        <v>6</v>
      </c>
      <c r="M64" s="68" t="s">
        <v>80</v>
      </c>
      <c r="N64" s="102">
        <v>7</v>
      </c>
      <c r="O64" s="28">
        <f t="shared" si="0"/>
        <v>14.000000000000002</v>
      </c>
    </row>
    <row r="65" spans="1:19" ht="26.25" customHeight="1" x14ac:dyDescent="0.2">
      <c r="A65" s="28">
        <v>50</v>
      </c>
      <c r="B65" s="78" t="s">
        <v>296</v>
      </c>
      <c r="C65" s="78" t="s">
        <v>125</v>
      </c>
      <c r="D65" s="78" t="s">
        <v>102</v>
      </c>
      <c r="E65" s="73" t="s">
        <v>18</v>
      </c>
      <c r="F65" s="73" t="s">
        <v>35</v>
      </c>
      <c r="G65" s="83">
        <v>40899</v>
      </c>
      <c r="H65" s="73" t="s">
        <v>28</v>
      </c>
      <c r="I65" s="73"/>
      <c r="J65" s="68" t="s">
        <v>121</v>
      </c>
      <c r="K65" s="68" t="s">
        <v>103</v>
      </c>
      <c r="L65" s="68">
        <v>6</v>
      </c>
      <c r="M65" s="68" t="s">
        <v>80</v>
      </c>
      <c r="N65" s="102">
        <v>7</v>
      </c>
      <c r="O65" s="28">
        <f t="shared" si="0"/>
        <v>14.000000000000002</v>
      </c>
    </row>
    <row r="66" spans="1:19" ht="19.5" customHeight="1" x14ac:dyDescent="0.25">
      <c r="A66" s="110" t="s">
        <v>6</v>
      </c>
      <c r="B66" s="111"/>
      <c r="C66" s="21"/>
      <c r="D66" s="38"/>
      <c r="E66" s="38"/>
      <c r="F66" s="59"/>
      <c r="G66" s="4"/>
      <c r="H66" s="38"/>
      <c r="I66" s="38"/>
      <c r="J66" s="10"/>
      <c r="K66" s="10"/>
      <c r="L66" s="38"/>
      <c r="M66" s="12"/>
      <c r="N66" s="19"/>
      <c r="O66" s="4"/>
    </row>
    <row r="67" spans="1:19" ht="16.5" customHeight="1" x14ac:dyDescent="0.25">
      <c r="A67" s="126" t="s">
        <v>7</v>
      </c>
      <c r="B67" s="127"/>
      <c r="C67" s="127"/>
      <c r="D67" s="34"/>
      <c r="E67" s="34"/>
      <c r="F67" s="60"/>
      <c r="G67" s="34"/>
      <c r="H67" s="34"/>
      <c r="I67" s="34"/>
      <c r="J67" s="10"/>
      <c r="K67" s="10"/>
      <c r="L67" s="38"/>
      <c r="M67" s="12"/>
      <c r="N67" s="19"/>
      <c r="O67" s="4"/>
    </row>
    <row r="68" spans="1:19" customFormat="1" ht="16.5" customHeight="1" x14ac:dyDescent="0.25">
      <c r="B68" s="21" t="s">
        <v>15</v>
      </c>
    </row>
    <row r="69" spans="1:19" customFormat="1" ht="16.5" customHeight="1" x14ac:dyDescent="0.25">
      <c r="B69" s="21"/>
    </row>
    <row r="70" spans="1:19" customFormat="1" ht="16.5" customHeight="1" x14ac:dyDescent="0.25">
      <c r="B70" s="21"/>
    </row>
    <row r="71" spans="1:19" ht="15.75" x14ac:dyDescent="0.25">
      <c r="A71" s="128" t="s">
        <v>9</v>
      </c>
      <c r="B71" s="129"/>
      <c r="C71" s="130"/>
      <c r="D71" s="131"/>
    </row>
    <row r="72" spans="1:19" ht="33.75" customHeight="1" x14ac:dyDescent="0.2">
      <c r="A72" s="132" t="s">
        <v>12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27"/>
      <c r="M72" s="127"/>
      <c r="N72" s="127"/>
      <c r="O72" s="35"/>
      <c r="P72" s="35"/>
      <c r="Q72" s="35"/>
      <c r="R72" s="35"/>
      <c r="S72" s="35"/>
    </row>
    <row r="73" spans="1:19" ht="29.25" customHeight="1" x14ac:dyDescent="0.2">
      <c r="A73" s="133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</row>
  </sheetData>
  <mergeCells count="15">
    <mergeCell ref="A67:C67"/>
    <mergeCell ref="A71:B71"/>
    <mergeCell ref="C71:D71"/>
    <mergeCell ref="A72:N72"/>
    <mergeCell ref="A73:N73"/>
    <mergeCell ref="A66:B66"/>
    <mergeCell ref="A4:M4"/>
    <mergeCell ref="J5:M5"/>
    <mergeCell ref="G6:J6"/>
    <mergeCell ref="G7:J7"/>
    <mergeCell ref="G8:J8"/>
    <mergeCell ref="G9:J9"/>
    <mergeCell ref="G10:J10"/>
    <mergeCell ref="G11:J11"/>
    <mergeCell ref="G13:J13"/>
  </mergeCells>
  <pageMargins left="0.7" right="0.7" top="0.75" bottom="0.75" header="0.3" footer="0.3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opLeftCell="A4" workbookViewId="0">
      <selection activeCell="C26" sqref="C2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4.570312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2"/>
      <c r="N1" s="57" t="s">
        <v>29</v>
      </c>
    </row>
    <row r="2" spans="1:15" ht="15.75" x14ac:dyDescent="0.2">
      <c r="K2" s="1"/>
      <c r="M2" s="1"/>
      <c r="N2" s="56" t="s">
        <v>31</v>
      </c>
    </row>
    <row r="3" spans="1:15" ht="15.75" x14ac:dyDescent="0.2">
      <c r="K3" s="56"/>
      <c r="M3" s="62"/>
      <c r="N3" s="62"/>
    </row>
    <row r="4" spans="1:15" ht="20.25" x14ac:dyDescent="0.2">
      <c r="A4" s="112" t="s">
        <v>32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  <c r="N4" s="16"/>
    </row>
    <row r="5" spans="1:15" ht="20.25" x14ac:dyDescent="0.2">
      <c r="A5" s="2"/>
      <c r="B5" s="61"/>
      <c r="C5" s="61"/>
      <c r="D5" s="61"/>
      <c r="E5" s="61"/>
      <c r="F5" s="61"/>
      <c r="G5" s="61"/>
      <c r="H5" s="61"/>
      <c r="I5" s="61"/>
      <c r="J5" s="115"/>
      <c r="K5" s="115"/>
      <c r="L5" s="115"/>
      <c r="M5" s="115"/>
      <c r="N5" s="17"/>
    </row>
    <row r="6" spans="1:15" ht="22.5" customHeight="1" x14ac:dyDescent="0.2">
      <c r="A6" s="2"/>
      <c r="B6" s="61"/>
      <c r="C6" s="61"/>
      <c r="D6" s="61"/>
      <c r="E6" s="22" t="s">
        <v>13</v>
      </c>
      <c r="F6" s="22"/>
      <c r="G6" s="116" t="s">
        <v>40</v>
      </c>
      <c r="H6" s="116"/>
      <c r="I6" s="116"/>
      <c r="J6" s="116"/>
      <c r="K6" s="31"/>
      <c r="L6" s="22" t="s">
        <v>14</v>
      </c>
      <c r="M6" s="46" t="s">
        <v>36</v>
      </c>
      <c r="N6" s="23"/>
    </row>
    <row r="7" spans="1:15" ht="14.25" customHeight="1" x14ac:dyDescent="0.2">
      <c r="A7" s="2"/>
      <c r="B7" s="61"/>
      <c r="C7" s="61"/>
      <c r="D7" s="61"/>
      <c r="E7" s="61"/>
      <c r="F7" s="61"/>
      <c r="G7" s="117" t="s">
        <v>10</v>
      </c>
      <c r="H7" s="118"/>
      <c r="I7" s="118"/>
      <c r="J7" s="118"/>
      <c r="K7" s="64"/>
      <c r="L7" s="63"/>
      <c r="M7" s="11"/>
      <c r="N7" s="17"/>
    </row>
    <row r="8" spans="1:15" ht="19.5" customHeight="1" x14ac:dyDescent="0.2">
      <c r="A8" s="2"/>
      <c r="B8" s="61"/>
      <c r="C8" s="61"/>
      <c r="D8" s="61"/>
      <c r="E8" s="61"/>
      <c r="F8" s="61"/>
      <c r="G8" s="119">
        <v>45575</v>
      </c>
      <c r="H8" s="120"/>
      <c r="I8" s="120"/>
      <c r="J8" s="120"/>
      <c r="K8" s="32"/>
      <c r="L8" s="41"/>
      <c r="M8" s="11"/>
      <c r="N8" s="17"/>
    </row>
    <row r="9" spans="1:15" ht="15" customHeight="1" x14ac:dyDescent="0.2">
      <c r="A9" s="2"/>
      <c r="B9" s="61"/>
      <c r="C9" s="61"/>
      <c r="D9" s="61"/>
      <c r="E9" s="61"/>
      <c r="F9" s="61"/>
      <c r="G9" s="121" t="s">
        <v>25</v>
      </c>
      <c r="H9" s="118"/>
      <c r="I9" s="118"/>
      <c r="J9" s="118"/>
      <c r="K9" s="64"/>
      <c r="L9" s="63"/>
      <c r="M9" s="11"/>
      <c r="N9" s="17"/>
    </row>
    <row r="10" spans="1:15" ht="18" customHeight="1" x14ac:dyDescent="0.2">
      <c r="A10" s="2"/>
      <c r="B10" s="61"/>
      <c r="C10" s="61"/>
      <c r="D10" s="61"/>
      <c r="E10" s="61"/>
      <c r="F10" s="61"/>
      <c r="G10" s="122"/>
      <c r="H10" s="123"/>
      <c r="I10" s="123"/>
      <c r="J10" s="123"/>
      <c r="K10" s="33"/>
      <c r="L10" s="63"/>
      <c r="M10" s="11"/>
      <c r="N10" s="17"/>
    </row>
    <row r="11" spans="1:15" ht="20.25" customHeight="1" x14ac:dyDescent="0.2">
      <c r="A11" s="2"/>
      <c r="B11" s="61"/>
      <c r="C11" s="61"/>
      <c r="D11" s="61"/>
      <c r="E11" s="61"/>
      <c r="F11" s="61"/>
      <c r="G11" s="117" t="s">
        <v>19</v>
      </c>
      <c r="H11" s="124"/>
      <c r="I11" s="124"/>
      <c r="J11" s="124"/>
      <c r="K11" s="65"/>
      <c r="L11" s="63"/>
      <c r="M11" s="11"/>
      <c r="N11" s="17"/>
    </row>
    <row r="12" spans="1:15" ht="20.25" customHeight="1" x14ac:dyDescent="0.2">
      <c r="A12" s="62"/>
      <c r="G12" s="24">
        <v>39</v>
      </c>
      <c r="H12" s="25"/>
      <c r="I12" s="26"/>
      <c r="J12" s="26"/>
      <c r="K12" s="26"/>
      <c r="L12" s="13"/>
    </row>
    <row r="13" spans="1:15" ht="14.25" customHeight="1" x14ac:dyDescent="0.2">
      <c r="A13" s="62"/>
      <c r="G13" s="121" t="s">
        <v>8</v>
      </c>
      <c r="H13" s="125"/>
      <c r="I13" s="125"/>
      <c r="J13" s="125"/>
      <c r="K13" s="42" t="s">
        <v>23</v>
      </c>
      <c r="L13" s="54">
        <v>50</v>
      </c>
    </row>
    <row r="14" spans="1:15" ht="12.75" customHeight="1" x14ac:dyDescent="0.25">
      <c r="A14" s="62"/>
      <c r="G14" s="62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34</v>
      </c>
      <c r="G15" s="29" t="s">
        <v>33</v>
      </c>
      <c r="H15" s="27" t="s">
        <v>27</v>
      </c>
      <c r="I15" s="43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44" t="s">
        <v>26</v>
      </c>
      <c r="O15" s="30" t="s">
        <v>21</v>
      </c>
    </row>
    <row r="16" spans="1:15" ht="26.25" customHeight="1" x14ac:dyDescent="0.2">
      <c r="A16" s="28">
        <v>1</v>
      </c>
      <c r="B16" s="73" t="s">
        <v>161</v>
      </c>
      <c r="C16" s="73" t="s">
        <v>162</v>
      </c>
      <c r="D16" s="73" t="s">
        <v>145</v>
      </c>
      <c r="E16" s="73" t="s">
        <v>18</v>
      </c>
      <c r="F16" s="73" t="s">
        <v>35</v>
      </c>
      <c r="G16" s="83">
        <v>40817</v>
      </c>
      <c r="H16" s="73" t="s">
        <v>28</v>
      </c>
      <c r="I16" s="73"/>
      <c r="J16" s="68" t="s">
        <v>121</v>
      </c>
      <c r="K16" s="68" t="s">
        <v>103</v>
      </c>
      <c r="L16" s="68">
        <v>7</v>
      </c>
      <c r="M16" s="68" t="s">
        <v>122</v>
      </c>
      <c r="N16" s="69">
        <v>35</v>
      </c>
      <c r="O16" s="28">
        <f t="shared" ref="O16:O54" si="0">N16/$L$13*100</f>
        <v>70</v>
      </c>
    </row>
    <row r="17" spans="1:15" ht="26.25" customHeight="1" x14ac:dyDescent="0.2">
      <c r="A17" s="28">
        <v>2</v>
      </c>
      <c r="B17" s="73" t="s">
        <v>152</v>
      </c>
      <c r="C17" s="73" t="s">
        <v>113</v>
      </c>
      <c r="D17" s="73" t="s">
        <v>54</v>
      </c>
      <c r="E17" s="28" t="s">
        <v>48</v>
      </c>
      <c r="F17" s="73" t="s">
        <v>35</v>
      </c>
      <c r="G17" s="90">
        <v>40783</v>
      </c>
      <c r="H17" s="73" t="s">
        <v>28</v>
      </c>
      <c r="I17" s="73"/>
      <c r="J17" s="68" t="s">
        <v>121</v>
      </c>
      <c r="K17" s="68" t="s">
        <v>103</v>
      </c>
      <c r="L17" s="68">
        <v>7</v>
      </c>
      <c r="M17" s="68" t="s">
        <v>123</v>
      </c>
      <c r="N17" s="69">
        <v>34</v>
      </c>
      <c r="O17" s="28">
        <f t="shared" si="0"/>
        <v>68</v>
      </c>
    </row>
    <row r="18" spans="1:15" ht="26.25" customHeight="1" x14ac:dyDescent="0.2">
      <c r="A18" s="28">
        <v>3</v>
      </c>
      <c r="B18" s="73" t="s">
        <v>178</v>
      </c>
      <c r="C18" s="73" t="s">
        <v>179</v>
      </c>
      <c r="D18" s="73" t="s">
        <v>102</v>
      </c>
      <c r="E18" s="28" t="s">
        <v>18</v>
      </c>
      <c r="F18" s="73" t="s">
        <v>35</v>
      </c>
      <c r="G18" s="90">
        <v>40847</v>
      </c>
      <c r="H18" s="73" t="s">
        <v>28</v>
      </c>
      <c r="I18" s="73"/>
      <c r="J18" s="68" t="s">
        <v>121</v>
      </c>
      <c r="K18" s="68" t="s">
        <v>103</v>
      </c>
      <c r="L18" s="68">
        <v>7</v>
      </c>
      <c r="M18" s="68" t="s">
        <v>123</v>
      </c>
      <c r="N18" s="69">
        <v>34</v>
      </c>
      <c r="O18" s="28">
        <f t="shared" si="0"/>
        <v>68</v>
      </c>
    </row>
    <row r="19" spans="1:15" ht="26.25" customHeight="1" x14ac:dyDescent="0.2">
      <c r="A19" s="28">
        <v>4</v>
      </c>
      <c r="B19" s="73" t="s">
        <v>170</v>
      </c>
      <c r="C19" s="73" t="s">
        <v>125</v>
      </c>
      <c r="D19" s="73" t="s">
        <v>171</v>
      </c>
      <c r="E19" s="28" t="s">
        <v>18</v>
      </c>
      <c r="F19" s="73" t="s">
        <v>35</v>
      </c>
      <c r="G19" s="90">
        <v>40736</v>
      </c>
      <c r="H19" s="73" t="s">
        <v>28</v>
      </c>
      <c r="I19" s="73"/>
      <c r="J19" s="68" t="s">
        <v>121</v>
      </c>
      <c r="K19" s="68" t="s">
        <v>103</v>
      </c>
      <c r="L19" s="68">
        <v>7</v>
      </c>
      <c r="M19" s="68" t="s">
        <v>123</v>
      </c>
      <c r="N19" s="69">
        <v>32</v>
      </c>
      <c r="O19" s="28">
        <f t="shared" si="0"/>
        <v>64</v>
      </c>
    </row>
    <row r="20" spans="1:15" ht="26.25" customHeight="1" x14ac:dyDescent="0.2">
      <c r="A20" s="28">
        <v>5</v>
      </c>
      <c r="B20" s="73" t="s">
        <v>126</v>
      </c>
      <c r="C20" s="73" t="s">
        <v>78</v>
      </c>
      <c r="D20" s="73" t="s">
        <v>127</v>
      </c>
      <c r="E20" s="73" t="s">
        <v>48</v>
      </c>
      <c r="F20" s="73" t="s">
        <v>35</v>
      </c>
      <c r="G20" s="83">
        <v>40541</v>
      </c>
      <c r="H20" s="73" t="s">
        <v>28</v>
      </c>
      <c r="I20" s="73"/>
      <c r="J20" s="68" t="s">
        <v>121</v>
      </c>
      <c r="K20" s="68" t="s">
        <v>103</v>
      </c>
      <c r="L20" s="68">
        <v>7</v>
      </c>
      <c r="M20" s="68" t="s">
        <v>123</v>
      </c>
      <c r="N20" s="69">
        <v>32</v>
      </c>
      <c r="O20" s="28">
        <f t="shared" si="0"/>
        <v>64</v>
      </c>
    </row>
    <row r="21" spans="1:15" ht="26.25" customHeight="1" x14ac:dyDescent="0.2">
      <c r="A21" s="28">
        <v>6</v>
      </c>
      <c r="B21" s="73" t="s">
        <v>184</v>
      </c>
      <c r="C21" s="73" t="s">
        <v>113</v>
      </c>
      <c r="D21" s="73" t="s">
        <v>185</v>
      </c>
      <c r="E21" s="73" t="s">
        <v>48</v>
      </c>
      <c r="F21" s="73" t="s">
        <v>35</v>
      </c>
      <c r="G21" s="83">
        <v>40626</v>
      </c>
      <c r="H21" s="73" t="s">
        <v>28</v>
      </c>
      <c r="I21" s="73"/>
      <c r="J21" s="68" t="s">
        <v>121</v>
      </c>
      <c r="K21" s="68" t="s">
        <v>103</v>
      </c>
      <c r="L21" s="68">
        <v>7</v>
      </c>
      <c r="M21" s="68" t="s">
        <v>123</v>
      </c>
      <c r="N21" s="69">
        <v>32</v>
      </c>
      <c r="O21" s="28">
        <f t="shared" si="0"/>
        <v>64</v>
      </c>
    </row>
    <row r="22" spans="1:15" ht="26.25" customHeight="1" x14ac:dyDescent="0.2">
      <c r="A22" s="28">
        <v>7</v>
      </c>
      <c r="B22" s="73" t="s">
        <v>137</v>
      </c>
      <c r="C22" s="73" t="s">
        <v>133</v>
      </c>
      <c r="D22" s="73" t="s">
        <v>47</v>
      </c>
      <c r="E22" s="73" t="s">
        <v>48</v>
      </c>
      <c r="F22" s="73" t="s">
        <v>35</v>
      </c>
      <c r="G22" s="90">
        <v>40751</v>
      </c>
      <c r="H22" s="73" t="s">
        <v>28</v>
      </c>
      <c r="I22" s="73"/>
      <c r="J22" s="68" t="s">
        <v>121</v>
      </c>
      <c r="K22" s="68" t="s">
        <v>103</v>
      </c>
      <c r="L22" s="68">
        <v>7</v>
      </c>
      <c r="M22" s="68" t="s">
        <v>123</v>
      </c>
      <c r="N22" s="69">
        <v>31</v>
      </c>
      <c r="O22" s="28">
        <f t="shared" si="0"/>
        <v>62</v>
      </c>
    </row>
    <row r="23" spans="1:15" ht="26.25" customHeight="1" x14ac:dyDescent="0.2">
      <c r="A23" s="28">
        <v>8</v>
      </c>
      <c r="B23" s="73" t="s">
        <v>172</v>
      </c>
      <c r="C23" s="73" t="s">
        <v>173</v>
      </c>
      <c r="D23" s="73" t="s">
        <v>196</v>
      </c>
      <c r="E23" s="73" t="s">
        <v>48</v>
      </c>
      <c r="F23" s="73" t="s">
        <v>35</v>
      </c>
      <c r="G23" s="90">
        <v>40520</v>
      </c>
      <c r="H23" s="73" t="s">
        <v>28</v>
      </c>
      <c r="I23" s="73"/>
      <c r="J23" s="68" t="s">
        <v>121</v>
      </c>
      <c r="K23" s="68" t="s">
        <v>103</v>
      </c>
      <c r="L23" s="68">
        <v>7</v>
      </c>
      <c r="M23" s="68" t="s">
        <v>123</v>
      </c>
      <c r="N23" s="69">
        <v>31</v>
      </c>
      <c r="O23" s="28">
        <f t="shared" si="0"/>
        <v>62</v>
      </c>
    </row>
    <row r="24" spans="1:15" ht="26.25" customHeight="1" x14ac:dyDescent="0.2">
      <c r="A24" s="28">
        <v>9</v>
      </c>
      <c r="B24" s="73" t="s">
        <v>180</v>
      </c>
      <c r="C24" s="73" t="s">
        <v>181</v>
      </c>
      <c r="D24" s="73" t="s">
        <v>169</v>
      </c>
      <c r="E24" s="73" t="s">
        <v>18</v>
      </c>
      <c r="F24" s="73" t="s">
        <v>35</v>
      </c>
      <c r="G24" s="90">
        <v>40674</v>
      </c>
      <c r="H24" s="73" t="s">
        <v>28</v>
      </c>
      <c r="I24" s="73"/>
      <c r="J24" s="68" t="s">
        <v>121</v>
      </c>
      <c r="K24" s="68" t="s">
        <v>103</v>
      </c>
      <c r="L24" s="68">
        <v>7</v>
      </c>
      <c r="M24" s="68" t="s">
        <v>123</v>
      </c>
      <c r="N24" s="69">
        <v>30</v>
      </c>
      <c r="O24" s="28">
        <f t="shared" si="0"/>
        <v>60</v>
      </c>
    </row>
    <row r="25" spans="1:15" ht="26.25" customHeight="1" x14ac:dyDescent="0.2">
      <c r="A25" s="28">
        <v>10</v>
      </c>
      <c r="B25" s="73" t="s">
        <v>186</v>
      </c>
      <c r="C25" s="73" t="s">
        <v>187</v>
      </c>
      <c r="D25" s="73" t="s">
        <v>188</v>
      </c>
      <c r="E25" s="73" t="s">
        <v>48</v>
      </c>
      <c r="F25" s="73" t="s">
        <v>35</v>
      </c>
      <c r="G25" s="90">
        <v>40648</v>
      </c>
      <c r="H25" s="73" t="s">
        <v>28</v>
      </c>
      <c r="I25" s="73"/>
      <c r="J25" s="68" t="s">
        <v>121</v>
      </c>
      <c r="K25" s="68" t="s">
        <v>103</v>
      </c>
      <c r="L25" s="68">
        <v>7</v>
      </c>
      <c r="M25" s="68" t="s">
        <v>123</v>
      </c>
      <c r="N25" s="69">
        <v>30</v>
      </c>
      <c r="O25" s="28">
        <f t="shared" si="0"/>
        <v>60</v>
      </c>
    </row>
    <row r="26" spans="1:15" ht="26.25" customHeight="1" x14ac:dyDescent="0.2">
      <c r="A26" s="28">
        <v>11</v>
      </c>
      <c r="B26" s="73" t="s">
        <v>190</v>
      </c>
      <c r="C26" s="73" t="s">
        <v>191</v>
      </c>
      <c r="D26" s="73" t="s">
        <v>140</v>
      </c>
      <c r="E26" s="73" t="s">
        <v>48</v>
      </c>
      <c r="F26" s="73" t="s">
        <v>35</v>
      </c>
      <c r="G26" s="90">
        <v>40717</v>
      </c>
      <c r="H26" s="73" t="s">
        <v>28</v>
      </c>
      <c r="I26" s="73"/>
      <c r="J26" s="68" t="s">
        <v>121</v>
      </c>
      <c r="K26" s="68" t="s">
        <v>103</v>
      </c>
      <c r="L26" s="68">
        <v>7</v>
      </c>
      <c r="M26" s="68" t="s">
        <v>123</v>
      </c>
      <c r="N26" s="69">
        <v>30</v>
      </c>
      <c r="O26" s="28">
        <f t="shared" si="0"/>
        <v>60</v>
      </c>
    </row>
    <row r="27" spans="1:15" ht="26.25" customHeight="1" x14ac:dyDescent="0.2">
      <c r="A27" s="28">
        <v>12</v>
      </c>
      <c r="B27" s="73" t="s">
        <v>139</v>
      </c>
      <c r="C27" s="73" t="s">
        <v>53</v>
      </c>
      <c r="D27" s="73" t="s">
        <v>140</v>
      </c>
      <c r="E27" s="73" t="s">
        <v>48</v>
      </c>
      <c r="F27" s="73" t="s">
        <v>35</v>
      </c>
      <c r="G27" s="90">
        <v>40579</v>
      </c>
      <c r="H27" s="73" t="s">
        <v>28</v>
      </c>
      <c r="I27" s="73"/>
      <c r="J27" s="68" t="s">
        <v>121</v>
      </c>
      <c r="K27" s="68" t="s">
        <v>103</v>
      </c>
      <c r="L27" s="68">
        <v>7</v>
      </c>
      <c r="M27" s="68" t="s">
        <v>80</v>
      </c>
      <c r="N27" s="69">
        <v>29</v>
      </c>
      <c r="O27" s="28">
        <f t="shared" si="0"/>
        <v>57.999999999999993</v>
      </c>
    </row>
    <row r="28" spans="1:15" ht="26.25" customHeight="1" x14ac:dyDescent="0.2">
      <c r="A28" s="28">
        <v>13</v>
      </c>
      <c r="B28" s="73" t="s">
        <v>132</v>
      </c>
      <c r="C28" s="73" t="s">
        <v>111</v>
      </c>
      <c r="D28" s="73" t="s">
        <v>47</v>
      </c>
      <c r="E28" s="73" t="s">
        <v>48</v>
      </c>
      <c r="F28" s="73" t="s">
        <v>35</v>
      </c>
      <c r="G28" s="90">
        <v>40902</v>
      </c>
      <c r="H28" s="73" t="s">
        <v>28</v>
      </c>
      <c r="I28" s="73"/>
      <c r="J28" s="68" t="s">
        <v>121</v>
      </c>
      <c r="K28" s="68" t="s">
        <v>103</v>
      </c>
      <c r="L28" s="68">
        <v>7</v>
      </c>
      <c r="M28" s="68" t="s">
        <v>80</v>
      </c>
      <c r="N28" s="69">
        <v>28</v>
      </c>
      <c r="O28" s="28">
        <f t="shared" si="0"/>
        <v>56.000000000000007</v>
      </c>
    </row>
    <row r="29" spans="1:15" ht="26.25" customHeight="1" x14ac:dyDescent="0.2">
      <c r="A29" s="28">
        <v>14</v>
      </c>
      <c r="B29" s="73" t="s">
        <v>155</v>
      </c>
      <c r="C29" s="73" t="s">
        <v>147</v>
      </c>
      <c r="D29" s="73" t="s">
        <v>69</v>
      </c>
      <c r="E29" s="73" t="s">
        <v>48</v>
      </c>
      <c r="F29" s="73" t="s">
        <v>35</v>
      </c>
      <c r="G29" s="90">
        <v>40446</v>
      </c>
      <c r="H29" s="73" t="s">
        <v>28</v>
      </c>
      <c r="I29" s="73"/>
      <c r="J29" s="68" t="s">
        <v>121</v>
      </c>
      <c r="K29" s="68" t="s">
        <v>103</v>
      </c>
      <c r="L29" s="68">
        <v>7</v>
      </c>
      <c r="M29" s="68" t="s">
        <v>80</v>
      </c>
      <c r="N29" s="69">
        <v>27</v>
      </c>
      <c r="O29" s="28">
        <f t="shared" si="0"/>
        <v>54</v>
      </c>
    </row>
    <row r="30" spans="1:15" ht="26.25" customHeight="1" x14ac:dyDescent="0.2">
      <c r="A30" s="28">
        <v>15</v>
      </c>
      <c r="B30" s="73" t="s">
        <v>194</v>
      </c>
      <c r="C30" s="73" t="s">
        <v>195</v>
      </c>
      <c r="D30" s="73" t="s">
        <v>197</v>
      </c>
      <c r="E30" s="73" t="s">
        <v>18</v>
      </c>
      <c r="F30" s="73" t="s">
        <v>35</v>
      </c>
      <c r="G30" s="90">
        <v>40713</v>
      </c>
      <c r="H30" s="73" t="s">
        <v>28</v>
      </c>
      <c r="I30" s="73"/>
      <c r="J30" s="68" t="s">
        <v>121</v>
      </c>
      <c r="K30" s="68" t="s">
        <v>103</v>
      </c>
      <c r="L30" s="68">
        <v>7</v>
      </c>
      <c r="M30" s="68" t="s">
        <v>80</v>
      </c>
      <c r="N30" s="69">
        <v>26</v>
      </c>
      <c r="O30" s="28">
        <f t="shared" si="0"/>
        <v>52</v>
      </c>
    </row>
    <row r="31" spans="1:15" ht="26.25" customHeight="1" x14ac:dyDescent="0.2">
      <c r="A31" s="28">
        <v>16</v>
      </c>
      <c r="B31" s="73" t="s">
        <v>175</v>
      </c>
      <c r="C31" s="73" t="s">
        <v>160</v>
      </c>
      <c r="D31" s="73" t="s">
        <v>69</v>
      </c>
      <c r="E31" s="73" t="s">
        <v>48</v>
      </c>
      <c r="F31" s="73" t="s">
        <v>35</v>
      </c>
      <c r="G31" s="90">
        <v>40857</v>
      </c>
      <c r="H31" s="73" t="s">
        <v>28</v>
      </c>
      <c r="I31" s="73"/>
      <c r="J31" s="68" t="s">
        <v>121</v>
      </c>
      <c r="K31" s="68" t="s">
        <v>103</v>
      </c>
      <c r="L31" s="68">
        <v>7</v>
      </c>
      <c r="M31" s="68" t="s">
        <v>80</v>
      </c>
      <c r="N31" s="69">
        <v>26</v>
      </c>
      <c r="O31" s="28">
        <f t="shared" si="0"/>
        <v>52</v>
      </c>
    </row>
    <row r="32" spans="1:15" ht="26.25" customHeight="1" x14ac:dyDescent="0.2">
      <c r="A32" s="28">
        <v>17</v>
      </c>
      <c r="B32" s="73" t="s">
        <v>141</v>
      </c>
      <c r="C32" s="73" t="s">
        <v>142</v>
      </c>
      <c r="D32" s="73" t="s">
        <v>199</v>
      </c>
      <c r="E32" s="73" t="s">
        <v>18</v>
      </c>
      <c r="F32" s="73" t="s">
        <v>35</v>
      </c>
      <c r="G32" s="90">
        <v>40770</v>
      </c>
      <c r="H32" s="73" t="s">
        <v>28</v>
      </c>
      <c r="I32" s="73"/>
      <c r="J32" s="68" t="s">
        <v>121</v>
      </c>
      <c r="K32" s="68" t="s">
        <v>103</v>
      </c>
      <c r="L32" s="68">
        <v>7</v>
      </c>
      <c r="M32" s="68" t="s">
        <v>80</v>
      </c>
      <c r="N32" s="69">
        <v>26</v>
      </c>
      <c r="O32" s="28">
        <f t="shared" si="0"/>
        <v>52</v>
      </c>
    </row>
    <row r="33" spans="1:15" ht="26.25" customHeight="1" x14ac:dyDescent="0.2">
      <c r="A33" s="28">
        <v>18</v>
      </c>
      <c r="B33" s="73" t="s">
        <v>30</v>
      </c>
      <c r="C33" s="73" t="s">
        <v>138</v>
      </c>
      <c r="D33" s="73" t="s">
        <v>99</v>
      </c>
      <c r="E33" s="73" t="s">
        <v>18</v>
      </c>
      <c r="F33" s="73" t="s">
        <v>35</v>
      </c>
      <c r="G33" s="90">
        <v>40596</v>
      </c>
      <c r="H33" s="73" t="s">
        <v>28</v>
      </c>
      <c r="I33" s="73"/>
      <c r="J33" s="68" t="s">
        <v>121</v>
      </c>
      <c r="K33" s="68" t="s">
        <v>103</v>
      </c>
      <c r="L33" s="68">
        <v>7</v>
      </c>
      <c r="M33" s="68" t="s">
        <v>80</v>
      </c>
      <c r="N33" s="69">
        <v>26</v>
      </c>
      <c r="O33" s="28">
        <f t="shared" si="0"/>
        <v>52</v>
      </c>
    </row>
    <row r="34" spans="1:15" ht="26.25" customHeight="1" x14ac:dyDescent="0.2">
      <c r="A34" s="28">
        <v>19</v>
      </c>
      <c r="B34" s="73" t="s">
        <v>148</v>
      </c>
      <c r="C34" s="73" t="s">
        <v>149</v>
      </c>
      <c r="D34" s="73" t="s">
        <v>150</v>
      </c>
      <c r="E34" s="73" t="s">
        <v>18</v>
      </c>
      <c r="F34" s="73" t="s">
        <v>35</v>
      </c>
      <c r="G34" s="90">
        <v>40649</v>
      </c>
      <c r="H34" s="73" t="s">
        <v>28</v>
      </c>
      <c r="I34" s="73"/>
      <c r="J34" s="68" t="s">
        <v>121</v>
      </c>
      <c r="K34" s="68" t="s">
        <v>103</v>
      </c>
      <c r="L34" s="68">
        <v>7</v>
      </c>
      <c r="M34" s="68" t="s">
        <v>80</v>
      </c>
      <c r="N34" s="69">
        <v>26</v>
      </c>
      <c r="O34" s="28">
        <f t="shared" si="0"/>
        <v>52</v>
      </c>
    </row>
    <row r="35" spans="1:15" ht="26.25" customHeight="1" x14ac:dyDescent="0.2">
      <c r="A35" s="28">
        <v>20</v>
      </c>
      <c r="B35" s="73" t="s">
        <v>192</v>
      </c>
      <c r="C35" s="73" t="s">
        <v>193</v>
      </c>
      <c r="D35" s="73" t="s">
        <v>118</v>
      </c>
      <c r="E35" s="73" t="s">
        <v>48</v>
      </c>
      <c r="F35" s="73" t="s">
        <v>35</v>
      </c>
      <c r="G35" s="90">
        <v>40569</v>
      </c>
      <c r="H35" s="73" t="s">
        <v>28</v>
      </c>
      <c r="I35" s="73"/>
      <c r="J35" s="68" t="s">
        <v>121</v>
      </c>
      <c r="K35" s="68" t="s">
        <v>103</v>
      </c>
      <c r="L35" s="68">
        <v>7</v>
      </c>
      <c r="M35" s="68" t="s">
        <v>80</v>
      </c>
      <c r="N35" s="69">
        <v>25</v>
      </c>
      <c r="O35" s="28">
        <f t="shared" si="0"/>
        <v>50</v>
      </c>
    </row>
    <row r="36" spans="1:15" ht="26.25" customHeight="1" x14ac:dyDescent="0.2">
      <c r="A36" s="28">
        <v>21</v>
      </c>
      <c r="B36" s="73" t="s">
        <v>165</v>
      </c>
      <c r="C36" s="73" t="s">
        <v>166</v>
      </c>
      <c r="D36" s="73" t="s">
        <v>131</v>
      </c>
      <c r="E36" s="73" t="s">
        <v>18</v>
      </c>
      <c r="F36" s="73" t="s">
        <v>35</v>
      </c>
      <c r="G36" s="90">
        <v>40550</v>
      </c>
      <c r="H36" s="73" t="s">
        <v>28</v>
      </c>
      <c r="I36" s="73">
        <v>1</v>
      </c>
      <c r="J36" s="68" t="s">
        <v>121</v>
      </c>
      <c r="K36" s="68" t="s">
        <v>103</v>
      </c>
      <c r="L36" s="68">
        <v>7</v>
      </c>
      <c r="M36" s="68" t="s">
        <v>80</v>
      </c>
      <c r="N36" s="69">
        <v>25</v>
      </c>
      <c r="O36" s="28">
        <f t="shared" si="0"/>
        <v>50</v>
      </c>
    </row>
    <row r="37" spans="1:15" ht="26.25" customHeight="1" x14ac:dyDescent="0.2">
      <c r="A37" s="28">
        <v>22</v>
      </c>
      <c r="B37" s="73" t="s">
        <v>182</v>
      </c>
      <c r="C37" s="73" t="s">
        <v>183</v>
      </c>
      <c r="D37" s="73" t="s">
        <v>131</v>
      </c>
      <c r="E37" s="73" t="s">
        <v>18</v>
      </c>
      <c r="F37" s="73" t="s">
        <v>35</v>
      </c>
      <c r="G37" s="90">
        <v>40831</v>
      </c>
      <c r="H37" s="73" t="s">
        <v>28</v>
      </c>
      <c r="I37" s="73"/>
      <c r="J37" s="68" t="s">
        <v>121</v>
      </c>
      <c r="K37" s="68" t="s">
        <v>103</v>
      </c>
      <c r="L37" s="68">
        <v>7</v>
      </c>
      <c r="M37" s="68" t="s">
        <v>80</v>
      </c>
      <c r="N37" s="69">
        <v>25</v>
      </c>
      <c r="O37" s="28">
        <f t="shared" si="0"/>
        <v>50</v>
      </c>
    </row>
    <row r="38" spans="1:15" ht="26.25" customHeight="1" x14ac:dyDescent="0.2">
      <c r="A38" s="28">
        <v>23</v>
      </c>
      <c r="B38" s="73" t="s">
        <v>151</v>
      </c>
      <c r="C38" s="73" t="s">
        <v>98</v>
      </c>
      <c r="D38" s="73" t="s">
        <v>60</v>
      </c>
      <c r="E38" s="73" t="s">
        <v>18</v>
      </c>
      <c r="F38" s="73" t="s">
        <v>35</v>
      </c>
      <c r="G38" s="90">
        <v>40731</v>
      </c>
      <c r="H38" s="73" t="s">
        <v>28</v>
      </c>
      <c r="I38" s="73"/>
      <c r="J38" s="68" t="s">
        <v>121</v>
      </c>
      <c r="K38" s="68" t="s">
        <v>103</v>
      </c>
      <c r="L38" s="68">
        <v>7</v>
      </c>
      <c r="M38" s="68" t="s">
        <v>80</v>
      </c>
      <c r="N38" s="69">
        <v>24</v>
      </c>
      <c r="O38" s="28">
        <f t="shared" si="0"/>
        <v>48</v>
      </c>
    </row>
    <row r="39" spans="1:15" ht="26.25" customHeight="1" x14ac:dyDescent="0.2">
      <c r="A39" s="28">
        <v>24</v>
      </c>
      <c r="B39" s="73" t="s">
        <v>156</v>
      </c>
      <c r="C39" s="73" t="s">
        <v>157</v>
      </c>
      <c r="D39" s="73" t="s">
        <v>158</v>
      </c>
      <c r="E39" s="73" t="s">
        <v>18</v>
      </c>
      <c r="F39" s="73" t="s">
        <v>35</v>
      </c>
      <c r="G39" s="90">
        <v>40871</v>
      </c>
      <c r="H39" s="73" t="s">
        <v>28</v>
      </c>
      <c r="I39" s="73"/>
      <c r="J39" s="68" t="s">
        <v>121</v>
      </c>
      <c r="K39" s="68" t="s">
        <v>103</v>
      </c>
      <c r="L39" s="68">
        <v>7</v>
      </c>
      <c r="M39" s="68" t="s">
        <v>80</v>
      </c>
      <c r="N39" s="69">
        <v>24</v>
      </c>
      <c r="O39" s="28">
        <f t="shared" si="0"/>
        <v>48</v>
      </c>
    </row>
    <row r="40" spans="1:15" ht="26.25" customHeight="1" x14ac:dyDescent="0.2">
      <c r="A40" s="28">
        <v>25</v>
      </c>
      <c r="B40" s="73" t="s">
        <v>128</v>
      </c>
      <c r="C40" s="73" t="s">
        <v>53</v>
      </c>
      <c r="D40" s="73" t="s">
        <v>57</v>
      </c>
      <c r="E40" s="73" t="s">
        <v>48</v>
      </c>
      <c r="F40" s="73" t="s">
        <v>35</v>
      </c>
      <c r="G40" s="83">
        <v>40900</v>
      </c>
      <c r="H40" s="73" t="s">
        <v>28</v>
      </c>
      <c r="I40" s="73"/>
      <c r="J40" s="68" t="s">
        <v>121</v>
      </c>
      <c r="K40" s="68" t="s">
        <v>103</v>
      </c>
      <c r="L40" s="68">
        <v>7</v>
      </c>
      <c r="M40" s="68" t="s">
        <v>80</v>
      </c>
      <c r="N40" s="69">
        <v>24</v>
      </c>
      <c r="O40" s="28">
        <f t="shared" si="0"/>
        <v>48</v>
      </c>
    </row>
    <row r="41" spans="1:15" ht="26.25" customHeight="1" x14ac:dyDescent="0.2">
      <c r="A41" s="28">
        <v>26</v>
      </c>
      <c r="B41" s="73" t="s">
        <v>132</v>
      </c>
      <c r="C41" s="73" t="s">
        <v>133</v>
      </c>
      <c r="D41" s="73" t="s">
        <v>118</v>
      </c>
      <c r="E41" s="73" t="s">
        <v>48</v>
      </c>
      <c r="F41" s="73" t="s">
        <v>134</v>
      </c>
      <c r="G41" s="83">
        <v>40695</v>
      </c>
      <c r="H41" s="73" t="s">
        <v>28</v>
      </c>
      <c r="I41" s="73"/>
      <c r="J41" s="68" t="s">
        <v>121</v>
      </c>
      <c r="K41" s="68" t="s">
        <v>103</v>
      </c>
      <c r="L41" s="68">
        <v>7</v>
      </c>
      <c r="M41" s="68" t="s">
        <v>80</v>
      </c>
      <c r="N41" s="69">
        <v>24</v>
      </c>
      <c r="O41" s="28">
        <f t="shared" si="0"/>
        <v>48</v>
      </c>
    </row>
    <row r="42" spans="1:15" ht="26.25" customHeight="1" x14ac:dyDescent="0.2">
      <c r="A42" s="28">
        <v>27</v>
      </c>
      <c r="B42" s="73" t="s">
        <v>143</v>
      </c>
      <c r="C42" s="73" t="s">
        <v>144</v>
      </c>
      <c r="D42" s="73" t="s">
        <v>145</v>
      </c>
      <c r="E42" s="73" t="s">
        <v>18</v>
      </c>
      <c r="F42" s="73" t="s">
        <v>35</v>
      </c>
      <c r="G42" s="83">
        <v>40912</v>
      </c>
      <c r="H42" s="73" t="s">
        <v>28</v>
      </c>
      <c r="I42" s="73"/>
      <c r="J42" s="68" t="s">
        <v>121</v>
      </c>
      <c r="K42" s="68" t="s">
        <v>103</v>
      </c>
      <c r="L42" s="68">
        <v>7</v>
      </c>
      <c r="M42" s="68" t="s">
        <v>80</v>
      </c>
      <c r="N42" s="69">
        <v>23</v>
      </c>
      <c r="O42" s="28">
        <f t="shared" si="0"/>
        <v>46</v>
      </c>
    </row>
    <row r="43" spans="1:15" ht="26.25" customHeight="1" x14ac:dyDescent="0.2">
      <c r="A43" s="28">
        <v>28</v>
      </c>
      <c r="B43" s="73" t="s">
        <v>189</v>
      </c>
      <c r="C43" s="73" t="s">
        <v>72</v>
      </c>
      <c r="D43" s="73" t="s">
        <v>57</v>
      </c>
      <c r="E43" s="73" t="s">
        <v>48</v>
      </c>
      <c r="F43" s="73" t="s">
        <v>35</v>
      </c>
      <c r="G43" s="83">
        <v>40744</v>
      </c>
      <c r="H43" s="73" t="s">
        <v>28</v>
      </c>
      <c r="I43" s="73"/>
      <c r="J43" s="68" t="s">
        <v>121</v>
      </c>
      <c r="K43" s="68" t="s">
        <v>103</v>
      </c>
      <c r="L43" s="68">
        <v>7</v>
      </c>
      <c r="M43" s="68" t="s">
        <v>80</v>
      </c>
      <c r="N43" s="69">
        <v>23</v>
      </c>
      <c r="O43" s="28">
        <f t="shared" si="0"/>
        <v>46</v>
      </c>
    </row>
    <row r="44" spans="1:15" ht="26.25" customHeight="1" x14ac:dyDescent="0.2">
      <c r="A44" s="28">
        <v>29</v>
      </c>
      <c r="B44" s="73" t="s">
        <v>124</v>
      </c>
      <c r="C44" s="73" t="s">
        <v>125</v>
      </c>
      <c r="D44" s="73" t="s">
        <v>96</v>
      </c>
      <c r="E44" s="73" t="s">
        <v>18</v>
      </c>
      <c r="F44" s="73" t="s">
        <v>35</v>
      </c>
      <c r="G44" s="83">
        <v>40806</v>
      </c>
      <c r="H44" s="73" t="s">
        <v>28</v>
      </c>
      <c r="I44" s="73"/>
      <c r="J44" s="68" t="s">
        <v>121</v>
      </c>
      <c r="K44" s="68" t="s">
        <v>103</v>
      </c>
      <c r="L44" s="68">
        <v>7</v>
      </c>
      <c r="M44" s="68" t="s">
        <v>80</v>
      </c>
      <c r="N44" s="69">
        <v>22</v>
      </c>
      <c r="O44" s="28">
        <f t="shared" si="0"/>
        <v>44</v>
      </c>
    </row>
    <row r="45" spans="1:15" ht="26.25" customHeight="1" x14ac:dyDescent="0.2">
      <c r="A45" s="28">
        <v>30</v>
      </c>
      <c r="B45" s="73" t="s">
        <v>143</v>
      </c>
      <c r="C45" s="73" t="s">
        <v>125</v>
      </c>
      <c r="D45" s="73" t="s">
        <v>198</v>
      </c>
      <c r="E45" s="73" t="s">
        <v>18</v>
      </c>
      <c r="F45" s="73" t="s">
        <v>35</v>
      </c>
      <c r="G45" s="83">
        <v>40624</v>
      </c>
      <c r="H45" s="73" t="s">
        <v>28</v>
      </c>
      <c r="I45" s="73"/>
      <c r="J45" s="68" t="s">
        <v>121</v>
      </c>
      <c r="K45" s="68" t="s">
        <v>103</v>
      </c>
      <c r="L45" s="68">
        <v>7</v>
      </c>
      <c r="M45" s="68" t="s">
        <v>80</v>
      </c>
      <c r="N45" s="69">
        <v>22</v>
      </c>
      <c r="O45" s="28">
        <f t="shared" si="0"/>
        <v>44</v>
      </c>
    </row>
    <row r="46" spans="1:15" ht="26.25" customHeight="1" x14ac:dyDescent="0.2">
      <c r="A46" s="28">
        <v>31</v>
      </c>
      <c r="B46" s="73" t="s">
        <v>167</v>
      </c>
      <c r="C46" s="73" t="s">
        <v>168</v>
      </c>
      <c r="D46" s="73" t="s">
        <v>169</v>
      </c>
      <c r="E46" s="73" t="s">
        <v>18</v>
      </c>
      <c r="F46" s="73" t="s">
        <v>35</v>
      </c>
      <c r="G46" s="83">
        <v>40633</v>
      </c>
      <c r="H46" s="73" t="s">
        <v>28</v>
      </c>
      <c r="I46" s="73"/>
      <c r="J46" s="68" t="s">
        <v>121</v>
      </c>
      <c r="K46" s="68" t="s">
        <v>103</v>
      </c>
      <c r="L46" s="68">
        <v>7</v>
      </c>
      <c r="M46" s="68" t="s">
        <v>80</v>
      </c>
      <c r="N46" s="69">
        <v>22</v>
      </c>
      <c r="O46" s="28">
        <f t="shared" si="0"/>
        <v>44</v>
      </c>
    </row>
    <row r="47" spans="1:15" ht="26.25" customHeight="1" x14ac:dyDescent="0.2">
      <c r="A47" s="28">
        <v>32</v>
      </c>
      <c r="B47" s="73" t="s">
        <v>176</v>
      </c>
      <c r="C47" s="73" t="s">
        <v>177</v>
      </c>
      <c r="D47" s="73" t="s">
        <v>54</v>
      </c>
      <c r="E47" s="73" t="s">
        <v>48</v>
      </c>
      <c r="F47" s="73" t="s">
        <v>35</v>
      </c>
      <c r="G47" s="83">
        <v>40745</v>
      </c>
      <c r="H47" s="73" t="s">
        <v>28</v>
      </c>
      <c r="I47" s="73">
        <v>1</v>
      </c>
      <c r="J47" s="68" t="s">
        <v>121</v>
      </c>
      <c r="K47" s="68" t="s">
        <v>103</v>
      </c>
      <c r="L47" s="68">
        <v>7</v>
      </c>
      <c r="M47" s="68" t="s">
        <v>80</v>
      </c>
      <c r="N47" s="69">
        <v>21</v>
      </c>
      <c r="O47" s="28">
        <f t="shared" si="0"/>
        <v>42</v>
      </c>
    </row>
    <row r="48" spans="1:15" ht="26.25" customHeight="1" x14ac:dyDescent="0.2">
      <c r="A48" s="28">
        <v>33</v>
      </c>
      <c r="B48" s="73" t="s">
        <v>146</v>
      </c>
      <c r="C48" s="73" t="s">
        <v>147</v>
      </c>
      <c r="D48" s="73" t="s">
        <v>47</v>
      </c>
      <c r="E48" s="73" t="s">
        <v>48</v>
      </c>
      <c r="F48" s="73" t="s">
        <v>35</v>
      </c>
      <c r="G48" s="83">
        <v>40874</v>
      </c>
      <c r="H48" s="73" t="s">
        <v>28</v>
      </c>
      <c r="I48" s="73"/>
      <c r="J48" s="68" t="s">
        <v>121</v>
      </c>
      <c r="K48" s="68" t="s">
        <v>103</v>
      </c>
      <c r="L48" s="68">
        <v>7</v>
      </c>
      <c r="M48" s="68" t="s">
        <v>80</v>
      </c>
      <c r="N48" s="69">
        <v>19</v>
      </c>
      <c r="O48" s="28">
        <f t="shared" si="0"/>
        <v>38</v>
      </c>
    </row>
    <row r="49" spans="1:19" ht="26.25" customHeight="1" x14ac:dyDescent="0.2">
      <c r="A49" s="28">
        <v>34</v>
      </c>
      <c r="B49" s="73" t="s">
        <v>163</v>
      </c>
      <c r="C49" s="73" t="s">
        <v>164</v>
      </c>
      <c r="D49" s="73" t="s">
        <v>47</v>
      </c>
      <c r="E49" s="73" t="s">
        <v>48</v>
      </c>
      <c r="F49" s="73" t="s">
        <v>35</v>
      </c>
      <c r="G49" s="83">
        <v>40816</v>
      </c>
      <c r="H49" s="73" t="s">
        <v>28</v>
      </c>
      <c r="I49" s="73"/>
      <c r="J49" s="68" t="s">
        <v>121</v>
      </c>
      <c r="K49" s="68" t="s">
        <v>103</v>
      </c>
      <c r="L49" s="68">
        <v>7</v>
      </c>
      <c r="M49" s="68" t="s">
        <v>80</v>
      </c>
      <c r="N49" s="69">
        <v>19</v>
      </c>
      <c r="O49" s="28">
        <f t="shared" si="0"/>
        <v>38</v>
      </c>
    </row>
    <row r="50" spans="1:19" ht="26.25" customHeight="1" x14ac:dyDescent="0.2">
      <c r="A50" s="28">
        <v>35</v>
      </c>
      <c r="B50" s="73" t="s">
        <v>174</v>
      </c>
      <c r="C50" s="73" t="s">
        <v>98</v>
      </c>
      <c r="D50" s="73" t="s">
        <v>60</v>
      </c>
      <c r="E50" s="73" t="s">
        <v>18</v>
      </c>
      <c r="F50" s="73" t="s">
        <v>35</v>
      </c>
      <c r="G50" s="83">
        <v>40614</v>
      </c>
      <c r="H50" s="73" t="s">
        <v>28</v>
      </c>
      <c r="I50" s="73"/>
      <c r="J50" s="68" t="s">
        <v>121</v>
      </c>
      <c r="K50" s="68" t="s">
        <v>103</v>
      </c>
      <c r="L50" s="68">
        <v>7</v>
      </c>
      <c r="M50" s="68" t="s">
        <v>80</v>
      </c>
      <c r="N50" s="69">
        <v>17</v>
      </c>
      <c r="O50" s="28">
        <f t="shared" si="0"/>
        <v>34</v>
      </c>
    </row>
    <row r="51" spans="1:19" ht="26.25" customHeight="1" x14ac:dyDescent="0.2">
      <c r="A51" s="28">
        <v>36</v>
      </c>
      <c r="B51" s="73" t="s">
        <v>153</v>
      </c>
      <c r="C51" s="73" t="s">
        <v>154</v>
      </c>
      <c r="D51" s="73" t="s">
        <v>131</v>
      </c>
      <c r="E51" s="73" t="s">
        <v>18</v>
      </c>
      <c r="F51" s="73" t="s">
        <v>35</v>
      </c>
      <c r="G51" s="83">
        <v>40669</v>
      </c>
      <c r="H51" s="73" t="s">
        <v>28</v>
      </c>
      <c r="I51" s="73">
        <v>1</v>
      </c>
      <c r="J51" s="68" t="s">
        <v>121</v>
      </c>
      <c r="K51" s="68" t="s">
        <v>103</v>
      </c>
      <c r="L51" s="68">
        <v>7</v>
      </c>
      <c r="M51" s="68" t="s">
        <v>80</v>
      </c>
      <c r="N51" s="69">
        <v>17</v>
      </c>
      <c r="O51" s="28">
        <f t="shared" si="0"/>
        <v>34</v>
      </c>
    </row>
    <row r="52" spans="1:19" ht="26.25" customHeight="1" x14ac:dyDescent="0.2">
      <c r="A52" s="28">
        <v>37</v>
      </c>
      <c r="B52" s="73" t="s">
        <v>129</v>
      </c>
      <c r="C52" s="73" t="s">
        <v>130</v>
      </c>
      <c r="D52" s="73" t="s">
        <v>131</v>
      </c>
      <c r="E52" s="73" t="s">
        <v>18</v>
      </c>
      <c r="F52" s="73" t="s">
        <v>35</v>
      </c>
      <c r="G52" s="83">
        <v>40656</v>
      </c>
      <c r="H52" s="73" t="s">
        <v>28</v>
      </c>
      <c r="I52" s="73"/>
      <c r="J52" s="68" t="s">
        <v>121</v>
      </c>
      <c r="K52" s="68" t="s">
        <v>103</v>
      </c>
      <c r="L52" s="68">
        <v>7</v>
      </c>
      <c r="M52" s="68" t="s">
        <v>80</v>
      </c>
      <c r="N52" s="69">
        <v>17</v>
      </c>
      <c r="O52" s="28">
        <f t="shared" si="0"/>
        <v>34</v>
      </c>
    </row>
    <row r="53" spans="1:19" ht="26.25" customHeight="1" x14ac:dyDescent="0.2">
      <c r="A53" s="28">
        <v>38</v>
      </c>
      <c r="B53" s="73" t="s">
        <v>159</v>
      </c>
      <c r="C53" s="73" t="s">
        <v>160</v>
      </c>
      <c r="D53" s="73" t="s">
        <v>54</v>
      </c>
      <c r="E53" s="73" t="s">
        <v>48</v>
      </c>
      <c r="F53" s="73" t="s">
        <v>35</v>
      </c>
      <c r="G53" s="83">
        <v>40682</v>
      </c>
      <c r="H53" s="73" t="s">
        <v>28</v>
      </c>
      <c r="I53" s="73"/>
      <c r="J53" s="68" t="s">
        <v>121</v>
      </c>
      <c r="K53" s="68" t="s">
        <v>103</v>
      </c>
      <c r="L53" s="68">
        <v>7</v>
      </c>
      <c r="M53" s="68" t="s">
        <v>80</v>
      </c>
      <c r="N53" s="69">
        <v>16</v>
      </c>
      <c r="O53" s="28">
        <f t="shared" si="0"/>
        <v>32</v>
      </c>
    </row>
    <row r="54" spans="1:19" ht="26.25" customHeight="1" x14ac:dyDescent="0.2">
      <c r="A54" s="28">
        <v>39</v>
      </c>
      <c r="B54" s="73" t="s">
        <v>135</v>
      </c>
      <c r="C54" s="73" t="s">
        <v>98</v>
      </c>
      <c r="D54" s="73" t="s">
        <v>136</v>
      </c>
      <c r="E54" s="73" t="s">
        <v>18</v>
      </c>
      <c r="F54" s="73" t="s">
        <v>35</v>
      </c>
      <c r="G54" s="83">
        <v>40388</v>
      </c>
      <c r="H54" s="73" t="s">
        <v>28</v>
      </c>
      <c r="I54" s="73">
        <v>1</v>
      </c>
      <c r="J54" s="68" t="s">
        <v>121</v>
      </c>
      <c r="K54" s="68" t="s">
        <v>103</v>
      </c>
      <c r="L54" s="68">
        <v>7</v>
      </c>
      <c r="M54" s="68" t="s">
        <v>80</v>
      </c>
      <c r="N54" s="69">
        <v>13</v>
      </c>
      <c r="O54" s="28">
        <f t="shared" si="0"/>
        <v>26</v>
      </c>
    </row>
    <row r="55" spans="1:19" ht="19.5" customHeight="1" x14ac:dyDescent="0.25">
      <c r="A55" s="110" t="s">
        <v>6</v>
      </c>
      <c r="B55" s="111"/>
      <c r="C55" s="21"/>
      <c r="D55" s="59"/>
      <c r="E55" s="59"/>
      <c r="F55" s="59"/>
      <c r="G55" s="4"/>
      <c r="H55" s="59"/>
      <c r="I55" s="59"/>
      <c r="J55" s="10"/>
      <c r="K55" s="10"/>
      <c r="L55" s="59"/>
      <c r="M55" s="12"/>
      <c r="N55" s="19"/>
      <c r="O55" s="4"/>
    </row>
    <row r="56" spans="1:19" ht="16.5" customHeight="1" x14ac:dyDescent="0.25">
      <c r="A56" s="126" t="s">
        <v>7</v>
      </c>
      <c r="B56" s="127"/>
      <c r="C56" s="127"/>
      <c r="D56" s="60"/>
      <c r="E56" s="60"/>
      <c r="F56" s="60"/>
      <c r="G56" s="60"/>
      <c r="H56" s="60"/>
      <c r="I56" s="60"/>
      <c r="J56" s="10"/>
      <c r="K56" s="10"/>
      <c r="L56" s="59"/>
      <c r="M56" s="12"/>
      <c r="N56" s="19"/>
      <c r="O56" s="4"/>
    </row>
    <row r="57" spans="1:19" customFormat="1" ht="16.5" customHeight="1" x14ac:dyDescent="0.25">
      <c r="B57" s="21" t="s">
        <v>15</v>
      </c>
    </row>
    <row r="58" spans="1:19" customFormat="1" ht="16.5" customHeight="1" x14ac:dyDescent="0.25">
      <c r="B58" s="21"/>
    </row>
    <row r="59" spans="1:19" customFormat="1" ht="16.5" customHeight="1" x14ac:dyDescent="0.25">
      <c r="B59" s="21"/>
    </row>
    <row r="60" spans="1:19" ht="15.75" x14ac:dyDescent="0.25">
      <c r="A60" s="128" t="s">
        <v>9</v>
      </c>
      <c r="B60" s="129"/>
      <c r="C60" s="130"/>
      <c r="D60" s="131"/>
    </row>
    <row r="61" spans="1:19" ht="33.75" customHeight="1" x14ac:dyDescent="0.2">
      <c r="A61" s="132" t="s">
        <v>12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27"/>
      <c r="M61" s="127"/>
      <c r="N61" s="127"/>
      <c r="O61" s="58"/>
      <c r="P61" s="58"/>
      <c r="Q61" s="58"/>
      <c r="R61" s="58"/>
      <c r="S61" s="58"/>
    </row>
    <row r="62" spans="1:19" ht="29.25" customHeight="1" x14ac:dyDescent="0.2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</sheetData>
  <mergeCells count="15">
    <mergeCell ref="A60:B60"/>
    <mergeCell ref="C60:D60"/>
    <mergeCell ref="A61:N61"/>
    <mergeCell ref="A62:N62"/>
    <mergeCell ref="G8:J8"/>
    <mergeCell ref="G9:J9"/>
    <mergeCell ref="G10:J10"/>
    <mergeCell ref="G11:J11"/>
    <mergeCell ref="G13:J13"/>
    <mergeCell ref="A56:C56"/>
    <mergeCell ref="A4:M4"/>
    <mergeCell ref="J5:M5"/>
    <mergeCell ref="G6:J6"/>
    <mergeCell ref="G7:J7"/>
    <mergeCell ref="A55:B55"/>
  </mergeCells>
  <pageMargins left="0.7" right="0.7" top="0.75" bottom="0.75" header="0.3" footer="0.3"/>
  <pageSetup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opLeftCell="A15" workbookViewId="0">
      <selection activeCell="J20" sqref="J2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3.71093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2"/>
      <c r="N1" s="57" t="s">
        <v>29</v>
      </c>
    </row>
    <row r="2" spans="1:15" ht="15.75" x14ac:dyDescent="0.2">
      <c r="K2" s="1"/>
      <c r="M2" s="1"/>
      <c r="N2" s="56" t="s">
        <v>31</v>
      </c>
    </row>
    <row r="3" spans="1:15" ht="15.75" x14ac:dyDescent="0.2">
      <c r="K3" s="56"/>
      <c r="M3" s="62"/>
      <c r="N3" s="62"/>
    </row>
    <row r="4" spans="1:15" ht="20.25" x14ac:dyDescent="0.2">
      <c r="A4" s="112" t="s">
        <v>32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  <c r="N4" s="16"/>
    </row>
    <row r="5" spans="1:15" ht="20.25" x14ac:dyDescent="0.2">
      <c r="A5" s="2"/>
      <c r="B5" s="61"/>
      <c r="C5" s="61"/>
      <c r="D5" s="61"/>
      <c r="E5" s="61"/>
      <c r="F5" s="61"/>
      <c r="G5" s="61"/>
      <c r="H5" s="61"/>
      <c r="I5" s="61"/>
      <c r="J5" s="115"/>
      <c r="K5" s="115"/>
      <c r="L5" s="115"/>
      <c r="M5" s="115"/>
      <c r="N5" s="17"/>
    </row>
    <row r="6" spans="1:15" ht="22.5" customHeight="1" x14ac:dyDescent="0.2">
      <c r="A6" s="2"/>
      <c r="B6" s="61"/>
      <c r="C6" s="61"/>
      <c r="D6" s="61"/>
      <c r="E6" s="22" t="s">
        <v>13</v>
      </c>
      <c r="F6" s="22"/>
      <c r="G6" s="116" t="s">
        <v>40</v>
      </c>
      <c r="H6" s="116"/>
      <c r="I6" s="116"/>
      <c r="J6" s="116"/>
      <c r="K6" s="31"/>
      <c r="L6" s="22" t="s">
        <v>14</v>
      </c>
      <c r="M6" s="46" t="s">
        <v>39</v>
      </c>
      <c r="N6" s="23"/>
    </row>
    <row r="7" spans="1:15" ht="14.25" customHeight="1" x14ac:dyDescent="0.2">
      <c r="A7" s="2"/>
      <c r="B7" s="61"/>
      <c r="C7" s="61"/>
      <c r="D7" s="61"/>
      <c r="E7" s="61"/>
      <c r="F7" s="61"/>
      <c r="G7" s="117" t="s">
        <v>10</v>
      </c>
      <c r="H7" s="118"/>
      <c r="I7" s="118"/>
      <c r="J7" s="118"/>
      <c r="K7" s="64"/>
      <c r="L7" s="63"/>
      <c r="M7" s="11"/>
      <c r="N7" s="17"/>
    </row>
    <row r="8" spans="1:15" ht="19.5" customHeight="1" x14ac:dyDescent="0.2">
      <c r="A8" s="2"/>
      <c r="B8" s="61"/>
      <c r="C8" s="61"/>
      <c r="D8" s="61"/>
      <c r="E8" s="61"/>
      <c r="F8" s="61"/>
      <c r="G8" s="119">
        <v>45575</v>
      </c>
      <c r="H8" s="120"/>
      <c r="I8" s="120"/>
      <c r="J8" s="120"/>
      <c r="K8" s="32"/>
      <c r="L8" s="41"/>
      <c r="M8" s="11"/>
      <c r="N8" s="17"/>
    </row>
    <row r="9" spans="1:15" ht="15" customHeight="1" x14ac:dyDescent="0.2">
      <c r="A9" s="2"/>
      <c r="B9" s="61"/>
      <c r="C9" s="61"/>
      <c r="D9" s="61"/>
      <c r="E9" s="61"/>
      <c r="F9" s="61"/>
      <c r="G9" s="121" t="s">
        <v>25</v>
      </c>
      <c r="H9" s="118"/>
      <c r="I9" s="118"/>
      <c r="J9" s="118"/>
      <c r="K9" s="64"/>
      <c r="L9" s="63"/>
      <c r="M9" s="11"/>
      <c r="N9" s="17"/>
    </row>
    <row r="10" spans="1:15" ht="18" customHeight="1" x14ac:dyDescent="0.2">
      <c r="A10" s="2"/>
      <c r="B10" s="61"/>
      <c r="C10" s="61"/>
      <c r="D10" s="61"/>
      <c r="E10" s="61"/>
      <c r="F10" s="61"/>
      <c r="G10" s="122" t="s">
        <v>70</v>
      </c>
      <c r="H10" s="123"/>
      <c r="I10" s="123"/>
      <c r="J10" s="123"/>
      <c r="K10" s="33"/>
      <c r="L10" s="63"/>
      <c r="M10" s="11"/>
      <c r="N10" s="17"/>
    </row>
    <row r="11" spans="1:15" ht="20.25" customHeight="1" x14ac:dyDescent="0.2">
      <c r="A11" s="2"/>
      <c r="B11" s="61"/>
      <c r="C11" s="61"/>
      <c r="D11" s="61"/>
      <c r="E11" s="61"/>
      <c r="F11" s="61"/>
      <c r="G11" s="117" t="s">
        <v>19</v>
      </c>
      <c r="H11" s="124"/>
      <c r="I11" s="124"/>
      <c r="J11" s="124"/>
      <c r="K11" s="65"/>
      <c r="L11" s="63"/>
      <c r="M11" s="11"/>
      <c r="N11" s="17"/>
    </row>
    <row r="12" spans="1:15" ht="20.25" customHeight="1" x14ac:dyDescent="0.2">
      <c r="A12" s="62"/>
      <c r="G12" s="24">
        <v>56</v>
      </c>
      <c r="H12" s="25"/>
      <c r="I12" s="26"/>
      <c r="J12" s="26"/>
      <c r="K12" s="26"/>
      <c r="L12" s="13"/>
    </row>
    <row r="13" spans="1:15" ht="14.25" customHeight="1" x14ac:dyDescent="0.2">
      <c r="A13" s="62"/>
      <c r="G13" s="121" t="s">
        <v>8</v>
      </c>
      <c r="H13" s="125"/>
      <c r="I13" s="125"/>
      <c r="J13" s="125"/>
      <c r="K13" s="42" t="s">
        <v>23</v>
      </c>
      <c r="L13" s="54">
        <v>50</v>
      </c>
    </row>
    <row r="14" spans="1:15" ht="12.75" customHeight="1" x14ac:dyDescent="0.25">
      <c r="A14" s="62"/>
      <c r="G14" s="62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34</v>
      </c>
      <c r="G15" s="29" t="s">
        <v>33</v>
      </c>
      <c r="H15" s="27" t="s">
        <v>27</v>
      </c>
      <c r="I15" s="43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44" t="s">
        <v>26</v>
      </c>
      <c r="O15" s="30" t="s">
        <v>21</v>
      </c>
    </row>
    <row r="16" spans="1:15" ht="26.25" customHeight="1" x14ac:dyDescent="0.2">
      <c r="A16" s="28">
        <v>1</v>
      </c>
      <c r="B16" s="78" t="s">
        <v>41</v>
      </c>
      <c r="C16" s="78" t="s">
        <v>16</v>
      </c>
      <c r="D16" s="78" t="s">
        <v>42</v>
      </c>
      <c r="E16" s="78" t="s">
        <v>18</v>
      </c>
      <c r="F16" s="79" t="s">
        <v>35</v>
      </c>
      <c r="G16" s="80">
        <v>40029</v>
      </c>
      <c r="H16" s="48" t="s">
        <v>28</v>
      </c>
      <c r="I16" s="48"/>
      <c r="J16" s="68" t="s">
        <v>121</v>
      </c>
      <c r="K16" s="49" t="s">
        <v>43</v>
      </c>
      <c r="L16" s="50">
        <v>9</v>
      </c>
      <c r="M16" s="68" t="s">
        <v>44</v>
      </c>
      <c r="N16" s="69">
        <v>46</v>
      </c>
      <c r="O16" s="45">
        <f t="shared" ref="O16:O71" si="0">N16/$L$13*100</f>
        <v>92</v>
      </c>
    </row>
    <row r="17" spans="1:15" ht="26.25" customHeight="1" x14ac:dyDescent="0.2">
      <c r="A17" s="28">
        <v>2</v>
      </c>
      <c r="B17" s="78" t="s">
        <v>200</v>
      </c>
      <c r="C17" s="78" t="s">
        <v>201</v>
      </c>
      <c r="D17" s="78" t="s">
        <v>54</v>
      </c>
      <c r="E17" s="78" t="s">
        <v>48</v>
      </c>
      <c r="F17" s="79" t="s">
        <v>35</v>
      </c>
      <c r="G17" s="80">
        <v>40197</v>
      </c>
      <c r="H17" s="48" t="s">
        <v>28</v>
      </c>
      <c r="I17" s="48"/>
      <c r="J17" s="68" t="s">
        <v>121</v>
      </c>
      <c r="K17" s="49" t="s">
        <v>103</v>
      </c>
      <c r="L17" s="50">
        <v>8</v>
      </c>
      <c r="M17" s="50" t="s">
        <v>49</v>
      </c>
      <c r="N17" s="69">
        <v>43</v>
      </c>
      <c r="O17" s="45">
        <f t="shared" si="0"/>
        <v>86</v>
      </c>
    </row>
    <row r="18" spans="1:15" ht="26.25" customHeight="1" x14ac:dyDescent="0.2">
      <c r="A18" s="28">
        <v>3</v>
      </c>
      <c r="B18" s="79" t="s">
        <v>45</v>
      </c>
      <c r="C18" s="79" t="s">
        <v>46</v>
      </c>
      <c r="D18" s="79" t="s">
        <v>47</v>
      </c>
      <c r="E18" s="79" t="s">
        <v>48</v>
      </c>
      <c r="F18" s="78" t="s">
        <v>35</v>
      </c>
      <c r="G18" s="52">
        <v>39877</v>
      </c>
      <c r="H18" s="48" t="s">
        <v>28</v>
      </c>
      <c r="I18" s="48"/>
      <c r="J18" s="68" t="s">
        <v>121</v>
      </c>
      <c r="K18" s="49" t="s">
        <v>43</v>
      </c>
      <c r="L18" s="50">
        <v>9</v>
      </c>
      <c r="M18" s="50" t="s">
        <v>49</v>
      </c>
      <c r="N18" s="51">
        <v>41</v>
      </c>
      <c r="O18" s="45">
        <f t="shared" si="0"/>
        <v>82</v>
      </c>
    </row>
    <row r="19" spans="1:15" ht="26.25" customHeight="1" x14ac:dyDescent="0.2">
      <c r="A19" s="28">
        <v>4</v>
      </c>
      <c r="B19" s="78" t="s">
        <v>50</v>
      </c>
      <c r="C19" s="78" t="s">
        <v>46</v>
      </c>
      <c r="D19" s="78" t="s">
        <v>51</v>
      </c>
      <c r="E19" s="78" t="s">
        <v>48</v>
      </c>
      <c r="F19" s="79" t="s">
        <v>35</v>
      </c>
      <c r="G19" s="80">
        <v>39815</v>
      </c>
      <c r="H19" s="48" t="s">
        <v>28</v>
      </c>
      <c r="I19" s="48"/>
      <c r="J19" s="68" t="s">
        <v>121</v>
      </c>
      <c r="K19" s="49" t="s">
        <v>43</v>
      </c>
      <c r="L19" s="50">
        <v>9</v>
      </c>
      <c r="M19" s="50" t="s">
        <v>49</v>
      </c>
      <c r="N19" s="51">
        <v>39</v>
      </c>
      <c r="O19" s="45">
        <f t="shared" si="0"/>
        <v>78</v>
      </c>
    </row>
    <row r="20" spans="1:15" ht="26.25" customHeight="1" x14ac:dyDescent="0.2">
      <c r="A20" s="28">
        <v>5</v>
      </c>
      <c r="B20" s="71" t="s">
        <v>52</v>
      </c>
      <c r="C20" s="71" t="s">
        <v>53</v>
      </c>
      <c r="D20" s="71" t="s">
        <v>54</v>
      </c>
      <c r="E20" s="71" t="s">
        <v>48</v>
      </c>
      <c r="F20" s="71" t="s">
        <v>35</v>
      </c>
      <c r="G20" s="75">
        <v>39805</v>
      </c>
      <c r="H20" s="48" t="s">
        <v>28</v>
      </c>
      <c r="I20" s="47"/>
      <c r="J20" s="68" t="s">
        <v>121</v>
      </c>
      <c r="K20" s="49" t="s">
        <v>43</v>
      </c>
      <c r="L20" s="50">
        <v>9</v>
      </c>
      <c r="M20" s="50" t="s">
        <v>49</v>
      </c>
      <c r="N20" s="53">
        <v>38</v>
      </c>
      <c r="O20" s="45">
        <f t="shared" si="0"/>
        <v>76</v>
      </c>
    </row>
    <row r="21" spans="1:15" ht="19.5" customHeight="1" x14ac:dyDescent="0.2">
      <c r="A21" s="28">
        <v>6</v>
      </c>
      <c r="B21" s="76" t="s">
        <v>55</v>
      </c>
      <c r="C21" s="76" t="s">
        <v>56</v>
      </c>
      <c r="D21" s="76" t="s">
        <v>57</v>
      </c>
      <c r="E21" s="76" t="s">
        <v>48</v>
      </c>
      <c r="F21" s="77" t="s">
        <v>35</v>
      </c>
      <c r="G21" s="77">
        <v>39946</v>
      </c>
      <c r="H21" s="48" t="s">
        <v>28</v>
      </c>
      <c r="I21" s="73"/>
      <c r="J21" s="68" t="s">
        <v>121</v>
      </c>
      <c r="K21" s="74" t="s">
        <v>43</v>
      </c>
      <c r="L21" s="50">
        <v>9</v>
      </c>
      <c r="M21" s="50" t="s">
        <v>49</v>
      </c>
      <c r="N21" s="53">
        <v>37</v>
      </c>
      <c r="O21" s="45">
        <f t="shared" si="0"/>
        <v>74</v>
      </c>
    </row>
    <row r="22" spans="1:15" ht="19.5" customHeight="1" x14ac:dyDescent="0.2">
      <c r="A22" s="28">
        <v>7</v>
      </c>
      <c r="B22" s="76" t="s">
        <v>202</v>
      </c>
      <c r="C22" s="76" t="s">
        <v>53</v>
      </c>
      <c r="D22" s="76" t="s">
        <v>203</v>
      </c>
      <c r="E22" s="76" t="s">
        <v>48</v>
      </c>
      <c r="F22" s="77" t="s">
        <v>35</v>
      </c>
      <c r="G22" s="77">
        <v>40185</v>
      </c>
      <c r="H22" s="48" t="s">
        <v>28</v>
      </c>
      <c r="I22" s="73"/>
      <c r="J22" s="68" t="s">
        <v>121</v>
      </c>
      <c r="K22" s="49" t="s">
        <v>103</v>
      </c>
      <c r="L22" s="50">
        <v>8</v>
      </c>
      <c r="M22" s="50" t="s">
        <v>49</v>
      </c>
      <c r="N22" s="53">
        <v>33</v>
      </c>
      <c r="O22" s="45">
        <f t="shared" si="0"/>
        <v>66</v>
      </c>
    </row>
    <row r="23" spans="1:15" ht="19.5" customHeight="1" x14ac:dyDescent="0.2">
      <c r="A23" s="28">
        <v>8</v>
      </c>
      <c r="B23" s="76" t="s">
        <v>204</v>
      </c>
      <c r="C23" s="76" t="s">
        <v>205</v>
      </c>
      <c r="D23" s="76" t="s">
        <v>89</v>
      </c>
      <c r="E23" s="76" t="s">
        <v>48</v>
      </c>
      <c r="F23" s="77" t="s">
        <v>35</v>
      </c>
      <c r="G23" s="77">
        <v>40302</v>
      </c>
      <c r="H23" s="48" t="s">
        <v>28</v>
      </c>
      <c r="I23" s="73"/>
      <c r="J23" s="68" t="s">
        <v>121</v>
      </c>
      <c r="K23" s="49" t="s">
        <v>103</v>
      </c>
      <c r="L23" s="50">
        <v>8</v>
      </c>
      <c r="M23" s="50" t="s">
        <v>49</v>
      </c>
      <c r="N23" s="53">
        <v>31</v>
      </c>
      <c r="O23" s="45">
        <f t="shared" si="0"/>
        <v>62</v>
      </c>
    </row>
    <row r="24" spans="1:15" ht="19.5" customHeight="1" x14ac:dyDescent="0.2">
      <c r="A24" s="28">
        <v>9</v>
      </c>
      <c r="B24" s="76" t="s">
        <v>209</v>
      </c>
      <c r="C24" s="76" t="s">
        <v>177</v>
      </c>
      <c r="D24" s="76" t="s">
        <v>83</v>
      </c>
      <c r="E24" s="76" t="s">
        <v>48</v>
      </c>
      <c r="F24" s="77" t="s">
        <v>35</v>
      </c>
      <c r="G24" s="77">
        <v>40463</v>
      </c>
      <c r="H24" s="48" t="s">
        <v>28</v>
      </c>
      <c r="I24" s="73"/>
      <c r="J24" s="68" t="s">
        <v>121</v>
      </c>
      <c r="K24" s="49" t="s">
        <v>103</v>
      </c>
      <c r="L24" s="50">
        <v>8</v>
      </c>
      <c r="M24" s="50" t="s">
        <v>49</v>
      </c>
      <c r="N24" s="53">
        <v>31</v>
      </c>
      <c r="O24" s="45">
        <f t="shared" si="0"/>
        <v>62</v>
      </c>
    </row>
    <row r="25" spans="1:15" ht="19.5" customHeight="1" x14ac:dyDescent="0.2">
      <c r="A25" s="28">
        <v>10</v>
      </c>
      <c r="B25" s="76" t="s">
        <v>210</v>
      </c>
      <c r="C25" s="76" t="s">
        <v>211</v>
      </c>
      <c r="D25" s="76" t="s">
        <v>212</v>
      </c>
      <c r="E25" s="76" t="s">
        <v>18</v>
      </c>
      <c r="F25" s="77" t="s">
        <v>35</v>
      </c>
      <c r="G25" s="77">
        <v>40488</v>
      </c>
      <c r="H25" s="48" t="s">
        <v>28</v>
      </c>
      <c r="I25" s="73"/>
      <c r="J25" s="68" t="s">
        <v>121</v>
      </c>
      <c r="K25" s="49" t="s">
        <v>103</v>
      </c>
      <c r="L25" s="50">
        <v>8</v>
      </c>
      <c r="M25" s="50" t="s">
        <v>49</v>
      </c>
      <c r="N25" s="53">
        <v>30</v>
      </c>
      <c r="O25" s="45">
        <f t="shared" si="0"/>
        <v>60</v>
      </c>
    </row>
    <row r="26" spans="1:15" ht="16.5" customHeight="1" x14ac:dyDescent="0.2">
      <c r="A26" s="28">
        <v>11</v>
      </c>
      <c r="B26" s="79" t="s">
        <v>58</v>
      </c>
      <c r="C26" s="79" t="s">
        <v>59</v>
      </c>
      <c r="D26" s="79" t="s">
        <v>60</v>
      </c>
      <c r="E26" s="79" t="s">
        <v>18</v>
      </c>
      <c r="F26" s="79" t="s">
        <v>35</v>
      </c>
      <c r="G26" s="52">
        <v>40068</v>
      </c>
      <c r="H26" s="48" t="s">
        <v>28</v>
      </c>
      <c r="I26" s="48"/>
      <c r="J26" s="68" t="s">
        <v>121</v>
      </c>
      <c r="K26" s="49" t="s">
        <v>43</v>
      </c>
      <c r="L26" s="50">
        <v>9</v>
      </c>
      <c r="M26" s="50" t="s">
        <v>49</v>
      </c>
      <c r="N26" s="51">
        <v>29</v>
      </c>
      <c r="O26" s="45">
        <f t="shared" si="0"/>
        <v>57.999999999999993</v>
      </c>
    </row>
    <row r="27" spans="1:15" ht="16.5" customHeight="1" x14ac:dyDescent="0.2">
      <c r="A27" s="28">
        <v>12</v>
      </c>
      <c r="B27" s="79" t="s">
        <v>213</v>
      </c>
      <c r="C27" s="79" t="s">
        <v>214</v>
      </c>
      <c r="D27" s="79" t="s">
        <v>215</v>
      </c>
      <c r="E27" s="79" t="s">
        <v>18</v>
      </c>
      <c r="F27" s="79" t="s">
        <v>35</v>
      </c>
      <c r="G27" s="52">
        <v>40288</v>
      </c>
      <c r="H27" s="48" t="s">
        <v>28</v>
      </c>
      <c r="I27" s="48"/>
      <c r="J27" s="68" t="s">
        <v>121</v>
      </c>
      <c r="K27" s="49" t="s">
        <v>103</v>
      </c>
      <c r="L27" s="50">
        <v>8</v>
      </c>
      <c r="M27" s="50" t="s">
        <v>49</v>
      </c>
      <c r="N27" s="51">
        <v>28</v>
      </c>
      <c r="O27" s="45">
        <f t="shared" si="0"/>
        <v>56.000000000000007</v>
      </c>
    </row>
    <row r="28" spans="1:15" ht="16.5" customHeight="1" x14ac:dyDescent="0.2">
      <c r="A28" s="28">
        <v>13</v>
      </c>
      <c r="B28" s="79" t="s">
        <v>218</v>
      </c>
      <c r="C28" s="79" t="s">
        <v>219</v>
      </c>
      <c r="D28" s="79" t="s">
        <v>69</v>
      </c>
      <c r="E28" s="79" t="s">
        <v>48</v>
      </c>
      <c r="F28" s="79" t="s">
        <v>35</v>
      </c>
      <c r="G28" s="52">
        <v>40569</v>
      </c>
      <c r="H28" s="48" t="s">
        <v>28</v>
      </c>
      <c r="I28" s="48"/>
      <c r="J28" s="68" t="s">
        <v>121</v>
      </c>
      <c r="K28" s="49" t="s">
        <v>103</v>
      </c>
      <c r="L28" s="50">
        <v>8</v>
      </c>
      <c r="M28" s="50" t="s">
        <v>49</v>
      </c>
      <c r="N28" s="51">
        <v>27</v>
      </c>
      <c r="O28" s="45">
        <f t="shared" si="0"/>
        <v>54</v>
      </c>
    </row>
    <row r="29" spans="1:15" ht="16.5" customHeight="1" x14ac:dyDescent="0.2">
      <c r="A29" s="28">
        <v>14</v>
      </c>
      <c r="B29" s="79" t="s">
        <v>220</v>
      </c>
      <c r="C29" s="79" t="s">
        <v>221</v>
      </c>
      <c r="D29" s="79" t="s">
        <v>102</v>
      </c>
      <c r="E29" s="79" t="s">
        <v>18</v>
      </c>
      <c r="F29" s="79" t="s">
        <v>35</v>
      </c>
      <c r="G29" s="52">
        <v>40210</v>
      </c>
      <c r="H29" s="48" t="s">
        <v>28</v>
      </c>
      <c r="I29" s="48"/>
      <c r="J29" s="68" t="s">
        <v>121</v>
      </c>
      <c r="K29" s="49" t="s">
        <v>103</v>
      </c>
      <c r="L29" s="50">
        <v>8</v>
      </c>
      <c r="M29" s="50" t="s">
        <v>49</v>
      </c>
      <c r="N29" s="51">
        <v>27</v>
      </c>
      <c r="O29" s="45">
        <f t="shared" si="0"/>
        <v>54</v>
      </c>
    </row>
    <row r="30" spans="1:15" ht="16.5" customHeight="1" x14ac:dyDescent="0.2">
      <c r="A30" s="28">
        <v>15</v>
      </c>
      <c r="B30" s="79" t="s">
        <v>222</v>
      </c>
      <c r="C30" s="79" t="s">
        <v>154</v>
      </c>
      <c r="D30" s="79" t="s">
        <v>223</v>
      </c>
      <c r="E30" s="79" t="s">
        <v>18</v>
      </c>
      <c r="F30" s="79" t="s">
        <v>35</v>
      </c>
      <c r="G30" s="52">
        <v>40473</v>
      </c>
      <c r="H30" s="48" t="s">
        <v>28</v>
      </c>
      <c r="I30" s="48"/>
      <c r="J30" s="68" t="s">
        <v>121</v>
      </c>
      <c r="K30" s="49" t="s">
        <v>103</v>
      </c>
      <c r="L30" s="50">
        <v>8</v>
      </c>
      <c r="M30" s="50" t="s">
        <v>49</v>
      </c>
      <c r="N30" s="51">
        <v>26</v>
      </c>
      <c r="O30" s="45">
        <f t="shared" si="0"/>
        <v>52</v>
      </c>
    </row>
    <row r="31" spans="1:15" ht="16.5" customHeight="1" x14ac:dyDescent="0.2">
      <c r="A31" s="28">
        <v>16</v>
      </c>
      <c r="B31" s="79" t="s">
        <v>224</v>
      </c>
      <c r="C31" s="79" t="s">
        <v>93</v>
      </c>
      <c r="D31" s="79" t="s">
        <v>57</v>
      </c>
      <c r="E31" s="79" t="s">
        <v>48</v>
      </c>
      <c r="F31" s="79" t="s">
        <v>35</v>
      </c>
      <c r="G31" s="52">
        <v>40505</v>
      </c>
      <c r="H31" s="48" t="s">
        <v>28</v>
      </c>
      <c r="I31" s="48"/>
      <c r="J31" s="68" t="s">
        <v>121</v>
      </c>
      <c r="K31" s="49" t="s">
        <v>103</v>
      </c>
      <c r="L31" s="50">
        <v>8</v>
      </c>
      <c r="M31" s="50" t="s">
        <v>49</v>
      </c>
      <c r="N31" s="51">
        <v>26</v>
      </c>
      <c r="O31" s="45">
        <f t="shared" si="0"/>
        <v>52</v>
      </c>
    </row>
    <row r="32" spans="1:15" ht="16.5" customHeight="1" x14ac:dyDescent="0.2">
      <c r="A32" s="28">
        <v>17</v>
      </c>
      <c r="B32" s="79" t="s">
        <v>225</v>
      </c>
      <c r="C32" s="79" t="s">
        <v>226</v>
      </c>
      <c r="D32" s="79" t="s">
        <v>89</v>
      </c>
      <c r="E32" s="79" t="s">
        <v>48</v>
      </c>
      <c r="F32" s="79" t="s">
        <v>35</v>
      </c>
      <c r="G32" s="52">
        <v>40407</v>
      </c>
      <c r="H32" s="48" t="s">
        <v>28</v>
      </c>
      <c r="I32" s="48"/>
      <c r="J32" s="68" t="s">
        <v>121</v>
      </c>
      <c r="K32" s="49" t="s">
        <v>103</v>
      </c>
      <c r="L32" s="50">
        <v>8</v>
      </c>
      <c r="M32" s="50" t="s">
        <v>49</v>
      </c>
      <c r="N32" s="51">
        <v>26</v>
      </c>
      <c r="O32" s="45">
        <f t="shared" si="0"/>
        <v>52</v>
      </c>
    </row>
    <row r="33" spans="1:15" customFormat="1" ht="16.5" customHeight="1" x14ac:dyDescent="0.2">
      <c r="A33" s="28">
        <v>18</v>
      </c>
      <c r="B33" s="71" t="s">
        <v>61</v>
      </c>
      <c r="C33" s="71" t="s">
        <v>62</v>
      </c>
      <c r="D33" s="71" t="s">
        <v>54</v>
      </c>
      <c r="E33" s="71" t="s">
        <v>48</v>
      </c>
      <c r="F33" s="71" t="s">
        <v>35</v>
      </c>
      <c r="G33" s="75">
        <v>39808</v>
      </c>
      <c r="H33" s="48" t="s">
        <v>28</v>
      </c>
      <c r="I33" s="47"/>
      <c r="J33" s="68" t="s">
        <v>121</v>
      </c>
      <c r="K33" s="49" t="s">
        <v>63</v>
      </c>
      <c r="L33" s="50">
        <v>9</v>
      </c>
      <c r="M33" s="50" t="s">
        <v>49</v>
      </c>
      <c r="N33" s="53">
        <v>25</v>
      </c>
      <c r="O33" s="45">
        <f t="shared" si="0"/>
        <v>50</v>
      </c>
    </row>
    <row r="34" spans="1:15" customFormat="1" ht="16.5" customHeight="1" x14ac:dyDescent="0.2">
      <c r="A34" s="28">
        <v>19</v>
      </c>
      <c r="B34" s="71" t="s">
        <v>227</v>
      </c>
      <c r="C34" s="71" t="s">
        <v>228</v>
      </c>
      <c r="D34" s="71" t="s">
        <v>215</v>
      </c>
      <c r="E34" s="71" t="s">
        <v>18</v>
      </c>
      <c r="F34" s="71" t="s">
        <v>35</v>
      </c>
      <c r="G34" s="75">
        <v>40409</v>
      </c>
      <c r="H34" s="48" t="s">
        <v>28</v>
      </c>
      <c r="I34" s="47"/>
      <c r="J34" s="68" t="s">
        <v>121</v>
      </c>
      <c r="K34" s="49" t="s">
        <v>103</v>
      </c>
      <c r="L34" s="50">
        <v>8</v>
      </c>
      <c r="M34" s="50" t="s">
        <v>49</v>
      </c>
      <c r="N34" s="53">
        <v>25</v>
      </c>
      <c r="O34" s="45">
        <f t="shared" si="0"/>
        <v>50</v>
      </c>
    </row>
    <row r="35" spans="1:15" customFormat="1" ht="16.5" customHeight="1" x14ac:dyDescent="0.2">
      <c r="A35" s="28">
        <v>20</v>
      </c>
      <c r="B35" s="71" t="s">
        <v>229</v>
      </c>
      <c r="C35" s="71" t="s">
        <v>111</v>
      </c>
      <c r="D35" s="71" t="s">
        <v>140</v>
      </c>
      <c r="E35" s="71" t="s">
        <v>48</v>
      </c>
      <c r="F35" s="71" t="s">
        <v>35</v>
      </c>
      <c r="G35" s="75">
        <v>40256</v>
      </c>
      <c r="H35" s="48" t="s">
        <v>28</v>
      </c>
      <c r="I35" s="47"/>
      <c r="J35" s="68" t="s">
        <v>121</v>
      </c>
      <c r="K35" s="49" t="s">
        <v>103</v>
      </c>
      <c r="L35" s="50">
        <v>8</v>
      </c>
      <c r="M35" s="50" t="s">
        <v>64</v>
      </c>
      <c r="N35" s="53">
        <v>24</v>
      </c>
      <c r="O35" s="45">
        <f t="shared" si="0"/>
        <v>48</v>
      </c>
    </row>
    <row r="36" spans="1:15" customFormat="1" ht="16.5" customHeight="1" x14ac:dyDescent="0.2">
      <c r="A36" s="28">
        <v>21</v>
      </c>
      <c r="B36" s="71" t="s">
        <v>230</v>
      </c>
      <c r="C36" s="71" t="s">
        <v>231</v>
      </c>
      <c r="D36" s="71" t="s">
        <v>232</v>
      </c>
      <c r="E36" s="71" t="s">
        <v>48</v>
      </c>
      <c r="F36" s="71" t="s">
        <v>35</v>
      </c>
      <c r="G36" s="75">
        <v>40373</v>
      </c>
      <c r="H36" s="48" t="s">
        <v>28</v>
      </c>
      <c r="I36" s="47"/>
      <c r="J36" s="68" t="s">
        <v>121</v>
      </c>
      <c r="K36" s="49" t="s">
        <v>103</v>
      </c>
      <c r="L36" s="50">
        <v>8</v>
      </c>
      <c r="M36" s="50" t="s">
        <v>64</v>
      </c>
      <c r="N36" s="53">
        <v>24</v>
      </c>
      <c r="O36" s="45">
        <f t="shared" si="0"/>
        <v>48</v>
      </c>
    </row>
    <row r="37" spans="1:15" customFormat="1" ht="16.5" customHeight="1" x14ac:dyDescent="0.2">
      <c r="A37" s="28">
        <v>22</v>
      </c>
      <c r="B37" s="71" t="s">
        <v>233</v>
      </c>
      <c r="C37" s="71" t="s">
        <v>234</v>
      </c>
      <c r="D37" s="71" t="s">
        <v>158</v>
      </c>
      <c r="E37" s="71" t="s">
        <v>18</v>
      </c>
      <c r="F37" s="71" t="s">
        <v>35</v>
      </c>
      <c r="G37" s="75">
        <v>40414</v>
      </c>
      <c r="H37" s="48" t="s">
        <v>28</v>
      </c>
      <c r="I37" s="47"/>
      <c r="J37" s="68" t="s">
        <v>121</v>
      </c>
      <c r="K37" s="49" t="s">
        <v>103</v>
      </c>
      <c r="L37" s="50">
        <v>8</v>
      </c>
      <c r="M37" s="50" t="s">
        <v>64</v>
      </c>
      <c r="N37" s="53">
        <v>23</v>
      </c>
      <c r="O37" s="45">
        <f t="shared" si="0"/>
        <v>46</v>
      </c>
    </row>
    <row r="38" spans="1:15" customFormat="1" ht="16.5" customHeight="1" x14ac:dyDescent="0.2">
      <c r="A38" s="28">
        <v>23</v>
      </c>
      <c r="B38" s="71" t="s">
        <v>235</v>
      </c>
      <c r="C38" s="71" t="s">
        <v>59</v>
      </c>
      <c r="D38" s="71" t="s">
        <v>158</v>
      </c>
      <c r="E38" s="71" t="s">
        <v>18</v>
      </c>
      <c r="F38" s="71" t="s">
        <v>35</v>
      </c>
      <c r="G38" s="75">
        <v>40481</v>
      </c>
      <c r="H38" s="48" t="s">
        <v>28</v>
      </c>
      <c r="I38" s="47"/>
      <c r="J38" s="68" t="s">
        <v>121</v>
      </c>
      <c r="K38" s="49" t="s">
        <v>103</v>
      </c>
      <c r="L38" s="50">
        <v>8</v>
      </c>
      <c r="M38" s="50" t="s">
        <v>64</v>
      </c>
      <c r="N38" s="53">
        <v>23</v>
      </c>
      <c r="O38" s="45">
        <f t="shared" si="0"/>
        <v>46</v>
      </c>
    </row>
    <row r="39" spans="1:15" customFormat="1" ht="16.5" customHeight="1" x14ac:dyDescent="0.2">
      <c r="A39" s="28">
        <v>24</v>
      </c>
      <c r="B39" s="71" t="s">
        <v>236</v>
      </c>
      <c r="C39" s="71" t="s">
        <v>101</v>
      </c>
      <c r="D39" s="71" t="s">
        <v>136</v>
      </c>
      <c r="E39" s="71" t="s">
        <v>18</v>
      </c>
      <c r="F39" s="71" t="s">
        <v>35</v>
      </c>
      <c r="G39" s="75">
        <v>40240</v>
      </c>
      <c r="H39" s="48" t="s">
        <v>28</v>
      </c>
      <c r="I39" s="47"/>
      <c r="J39" s="68" t="s">
        <v>121</v>
      </c>
      <c r="K39" s="49" t="s">
        <v>103</v>
      </c>
      <c r="L39" s="50">
        <v>8</v>
      </c>
      <c r="M39" s="50" t="s">
        <v>64</v>
      </c>
      <c r="N39" s="53">
        <v>22</v>
      </c>
      <c r="O39" s="45">
        <f t="shared" si="0"/>
        <v>44</v>
      </c>
    </row>
    <row r="40" spans="1:15" customFormat="1" ht="16.5" customHeight="1" x14ac:dyDescent="0.2">
      <c r="A40" s="28">
        <v>25</v>
      </c>
      <c r="B40" s="71" t="s">
        <v>242</v>
      </c>
      <c r="C40" s="71" t="s">
        <v>243</v>
      </c>
      <c r="D40" s="71" t="s">
        <v>188</v>
      </c>
      <c r="E40" s="71" t="s">
        <v>48</v>
      </c>
      <c r="F40" s="71" t="s">
        <v>35</v>
      </c>
      <c r="G40" s="75">
        <v>40295</v>
      </c>
      <c r="H40" s="48" t="s">
        <v>28</v>
      </c>
      <c r="I40" s="47"/>
      <c r="J40" s="68" t="s">
        <v>121</v>
      </c>
      <c r="K40" s="49" t="s">
        <v>103</v>
      </c>
      <c r="L40" s="50">
        <v>8</v>
      </c>
      <c r="M40" s="50" t="s">
        <v>64</v>
      </c>
      <c r="N40" s="53">
        <v>21</v>
      </c>
      <c r="O40" s="45">
        <f t="shared" si="0"/>
        <v>42</v>
      </c>
    </row>
    <row r="41" spans="1:15" customFormat="1" ht="16.5" customHeight="1" x14ac:dyDescent="0.2">
      <c r="A41" s="28">
        <v>26</v>
      </c>
      <c r="B41" s="71" t="s">
        <v>248</v>
      </c>
      <c r="C41" s="71" t="s">
        <v>130</v>
      </c>
      <c r="D41" s="71" t="s">
        <v>42</v>
      </c>
      <c r="E41" s="71" t="s">
        <v>18</v>
      </c>
      <c r="F41" s="71" t="s">
        <v>35</v>
      </c>
      <c r="G41" s="75">
        <v>40473</v>
      </c>
      <c r="H41" s="48" t="s">
        <v>28</v>
      </c>
      <c r="I41" s="47"/>
      <c r="J41" s="68" t="s">
        <v>121</v>
      </c>
      <c r="K41" s="49" t="s">
        <v>103</v>
      </c>
      <c r="L41" s="50">
        <v>8</v>
      </c>
      <c r="M41" s="50" t="s">
        <v>64</v>
      </c>
      <c r="N41" s="53">
        <v>21</v>
      </c>
      <c r="O41" s="45">
        <f t="shared" si="0"/>
        <v>42</v>
      </c>
    </row>
    <row r="42" spans="1:15" customFormat="1" ht="16.5" customHeight="1" x14ac:dyDescent="0.2">
      <c r="A42" s="28">
        <v>27</v>
      </c>
      <c r="B42" s="71" t="s">
        <v>247</v>
      </c>
      <c r="C42" s="71" t="s">
        <v>154</v>
      </c>
      <c r="D42" s="71" t="s">
        <v>198</v>
      </c>
      <c r="E42" s="71" t="s">
        <v>18</v>
      </c>
      <c r="F42" s="71" t="s">
        <v>35</v>
      </c>
      <c r="G42" s="75">
        <v>40443</v>
      </c>
      <c r="H42" s="48" t="s">
        <v>28</v>
      </c>
      <c r="I42" s="47"/>
      <c r="J42" s="68" t="s">
        <v>121</v>
      </c>
      <c r="K42" s="49" t="s">
        <v>103</v>
      </c>
      <c r="L42" s="50">
        <v>8</v>
      </c>
      <c r="M42" s="50" t="s">
        <v>64</v>
      </c>
      <c r="N42" s="53">
        <v>21</v>
      </c>
      <c r="O42" s="45">
        <f t="shared" si="0"/>
        <v>42</v>
      </c>
    </row>
    <row r="43" spans="1:15" customFormat="1" ht="16.5" customHeight="1" x14ac:dyDescent="0.2">
      <c r="A43" s="28">
        <v>28</v>
      </c>
      <c r="B43" s="91" t="s">
        <v>41</v>
      </c>
      <c r="C43" s="71" t="s">
        <v>238</v>
      </c>
      <c r="D43" s="71" t="s">
        <v>42</v>
      </c>
      <c r="E43" s="71" t="s">
        <v>18</v>
      </c>
      <c r="F43" s="71" t="s">
        <v>35</v>
      </c>
      <c r="G43" s="75">
        <v>40395</v>
      </c>
      <c r="H43" s="48" t="s">
        <v>28</v>
      </c>
      <c r="I43" s="47"/>
      <c r="J43" s="68" t="s">
        <v>121</v>
      </c>
      <c r="K43" s="49" t="s">
        <v>103</v>
      </c>
      <c r="L43" s="50">
        <v>8</v>
      </c>
      <c r="M43" s="50" t="s">
        <v>64</v>
      </c>
      <c r="N43" s="53">
        <v>21</v>
      </c>
      <c r="O43" s="45">
        <f t="shared" si="0"/>
        <v>42</v>
      </c>
    </row>
    <row r="44" spans="1:15" customFormat="1" ht="16.5" customHeight="1" x14ac:dyDescent="0.2">
      <c r="A44" s="28">
        <v>29</v>
      </c>
      <c r="B44" s="91" t="s">
        <v>240</v>
      </c>
      <c r="C44" s="71" t="s">
        <v>241</v>
      </c>
      <c r="D44" s="71" t="s">
        <v>57</v>
      </c>
      <c r="E44" s="71" t="s">
        <v>48</v>
      </c>
      <c r="F44" s="71" t="s">
        <v>35</v>
      </c>
      <c r="G44" s="75">
        <v>40274</v>
      </c>
      <c r="H44" s="48" t="s">
        <v>28</v>
      </c>
      <c r="I44" s="47"/>
      <c r="J44" s="68" t="s">
        <v>121</v>
      </c>
      <c r="K44" s="49" t="s">
        <v>103</v>
      </c>
      <c r="L44" s="50">
        <v>8</v>
      </c>
      <c r="M44" s="50" t="s">
        <v>64</v>
      </c>
      <c r="N44" s="53">
        <v>21</v>
      </c>
      <c r="O44" s="45">
        <f t="shared" si="0"/>
        <v>42</v>
      </c>
    </row>
    <row r="45" spans="1:15" customFormat="1" ht="16.5" customHeight="1" x14ac:dyDescent="0.2">
      <c r="A45" s="28">
        <v>30</v>
      </c>
      <c r="B45" s="91" t="s">
        <v>239</v>
      </c>
      <c r="C45" s="71" t="s">
        <v>66</v>
      </c>
      <c r="D45" s="71" t="s">
        <v>47</v>
      </c>
      <c r="E45" s="101" t="s">
        <v>48</v>
      </c>
      <c r="F45" s="101" t="s">
        <v>35</v>
      </c>
      <c r="G45" s="75">
        <v>40525</v>
      </c>
      <c r="H45" s="48" t="s">
        <v>28</v>
      </c>
      <c r="I45" s="47"/>
      <c r="J45" s="68" t="s">
        <v>121</v>
      </c>
      <c r="K45" s="49" t="s">
        <v>103</v>
      </c>
      <c r="L45" s="50">
        <v>8</v>
      </c>
      <c r="M45" s="50" t="s">
        <v>64</v>
      </c>
      <c r="N45" s="53">
        <v>21</v>
      </c>
      <c r="O45" s="45">
        <f t="shared" si="0"/>
        <v>42</v>
      </c>
    </row>
    <row r="46" spans="1:15" customFormat="1" ht="16.5" customHeight="1" x14ac:dyDescent="0.2">
      <c r="A46" s="28">
        <v>31</v>
      </c>
      <c r="B46" s="91" t="s">
        <v>244</v>
      </c>
      <c r="C46" s="71" t="s">
        <v>245</v>
      </c>
      <c r="D46" s="71" t="s">
        <v>246</v>
      </c>
      <c r="E46" s="71" t="s">
        <v>48</v>
      </c>
      <c r="F46" s="71" t="s">
        <v>35</v>
      </c>
      <c r="G46" s="75">
        <v>40133</v>
      </c>
      <c r="H46" s="48" t="s">
        <v>28</v>
      </c>
      <c r="I46" s="47"/>
      <c r="J46" s="68" t="s">
        <v>121</v>
      </c>
      <c r="K46" s="49" t="s">
        <v>103</v>
      </c>
      <c r="L46" s="50">
        <v>8</v>
      </c>
      <c r="M46" s="50" t="s">
        <v>64</v>
      </c>
      <c r="N46" s="53">
        <v>21</v>
      </c>
      <c r="O46" s="45">
        <f t="shared" si="0"/>
        <v>42</v>
      </c>
    </row>
    <row r="47" spans="1:15" customFormat="1" ht="16.5" customHeight="1" x14ac:dyDescent="0.2">
      <c r="A47" s="28">
        <v>32</v>
      </c>
      <c r="B47" s="71" t="s">
        <v>237</v>
      </c>
      <c r="C47" s="71" t="s">
        <v>231</v>
      </c>
      <c r="D47" s="71" t="s">
        <v>196</v>
      </c>
      <c r="E47" s="71" t="s">
        <v>48</v>
      </c>
      <c r="F47" s="71" t="s">
        <v>35</v>
      </c>
      <c r="G47" s="75">
        <v>40228</v>
      </c>
      <c r="H47" s="48" t="s">
        <v>28</v>
      </c>
      <c r="I47" s="47"/>
      <c r="J47" s="68" t="s">
        <v>121</v>
      </c>
      <c r="K47" s="49" t="s">
        <v>103</v>
      </c>
      <c r="L47" s="50">
        <v>8</v>
      </c>
      <c r="M47" s="50" t="s">
        <v>64</v>
      </c>
      <c r="N47" s="53">
        <v>21</v>
      </c>
      <c r="O47" s="45">
        <f t="shared" si="0"/>
        <v>42</v>
      </c>
    </row>
    <row r="48" spans="1:15" customFormat="1" ht="16.5" customHeight="1" x14ac:dyDescent="0.2">
      <c r="A48" s="28">
        <v>33</v>
      </c>
      <c r="B48" s="71" t="s">
        <v>256</v>
      </c>
      <c r="C48" s="71" t="s">
        <v>257</v>
      </c>
      <c r="D48" s="71" t="s">
        <v>131</v>
      </c>
      <c r="E48" s="71" t="s">
        <v>18</v>
      </c>
      <c r="F48" s="71" t="s">
        <v>35</v>
      </c>
      <c r="G48" s="75">
        <v>40538</v>
      </c>
      <c r="H48" s="48" t="s">
        <v>28</v>
      </c>
      <c r="I48" s="47"/>
      <c r="J48" s="68" t="s">
        <v>121</v>
      </c>
      <c r="K48" s="49" t="s">
        <v>103</v>
      </c>
      <c r="L48" s="50">
        <v>8</v>
      </c>
      <c r="M48" s="50" t="s">
        <v>64</v>
      </c>
      <c r="N48" s="53">
        <v>20</v>
      </c>
      <c r="O48" s="45">
        <f t="shared" si="0"/>
        <v>40</v>
      </c>
    </row>
    <row r="49" spans="1:15" customFormat="1" ht="16.5" customHeight="1" x14ac:dyDescent="0.2">
      <c r="A49" s="28">
        <v>34</v>
      </c>
      <c r="B49" s="71" t="s">
        <v>258</v>
      </c>
      <c r="C49" s="71" t="s">
        <v>259</v>
      </c>
      <c r="D49" s="71" t="s">
        <v>260</v>
      </c>
      <c r="E49" s="71" t="s">
        <v>48</v>
      </c>
      <c r="F49" s="71" t="s">
        <v>35</v>
      </c>
      <c r="G49" s="75">
        <v>40345</v>
      </c>
      <c r="H49" s="48" t="s">
        <v>28</v>
      </c>
      <c r="I49" s="47"/>
      <c r="J49" s="68" t="s">
        <v>121</v>
      </c>
      <c r="K49" s="49" t="s">
        <v>103</v>
      </c>
      <c r="L49" s="50">
        <v>8</v>
      </c>
      <c r="M49" s="50" t="s">
        <v>64</v>
      </c>
      <c r="N49" s="53">
        <v>20</v>
      </c>
      <c r="O49" s="45">
        <f t="shared" si="0"/>
        <v>40</v>
      </c>
    </row>
    <row r="50" spans="1:15" customFormat="1" ht="16.5" customHeight="1" x14ac:dyDescent="0.2">
      <c r="A50" s="28">
        <v>35</v>
      </c>
      <c r="B50" s="71" t="s">
        <v>249</v>
      </c>
      <c r="C50" s="71" t="s">
        <v>125</v>
      </c>
      <c r="D50" s="71" t="s">
        <v>250</v>
      </c>
      <c r="E50" s="71" t="s">
        <v>18</v>
      </c>
      <c r="F50" s="71" t="s">
        <v>35</v>
      </c>
      <c r="G50" s="75">
        <v>40395</v>
      </c>
      <c r="H50" s="48" t="s">
        <v>28</v>
      </c>
      <c r="I50" s="47"/>
      <c r="J50" s="68" t="s">
        <v>121</v>
      </c>
      <c r="K50" s="49" t="s">
        <v>103</v>
      </c>
      <c r="L50" s="50">
        <v>8</v>
      </c>
      <c r="M50" s="50" t="s">
        <v>64</v>
      </c>
      <c r="N50" s="53">
        <v>20</v>
      </c>
      <c r="O50" s="45">
        <f t="shared" si="0"/>
        <v>40</v>
      </c>
    </row>
    <row r="51" spans="1:15" s="96" customFormat="1" ht="16.5" customHeight="1" x14ac:dyDescent="0.2">
      <c r="A51" s="28">
        <v>36</v>
      </c>
      <c r="B51" s="76" t="s">
        <v>206</v>
      </c>
      <c r="C51" s="76" t="s">
        <v>207</v>
      </c>
      <c r="D51" s="76" t="s">
        <v>208</v>
      </c>
      <c r="E51" s="76" t="s">
        <v>48</v>
      </c>
      <c r="F51" s="92" t="s">
        <v>35</v>
      </c>
      <c r="G51" s="92">
        <v>40467</v>
      </c>
      <c r="H51" s="48" t="s">
        <v>28</v>
      </c>
      <c r="I51" s="73"/>
      <c r="J51" s="68" t="s">
        <v>121</v>
      </c>
      <c r="K51" s="49" t="s">
        <v>103</v>
      </c>
      <c r="L51" s="50">
        <v>8</v>
      </c>
      <c r="M51" s="50" t="s">
        <v>64</v>
      </c>
      <c r="N51" s="95">
        <v>20</v>
      </c>
      <c r="O51" s="45">
        <f t="shared" si="0"/>
        <v>40</v>
      </c>
    </row>
    <row r="52" spans="1:15" s="96" customFormat="1" ht="16.5" customHeight="1" x14ac:dyDescent="0.2">
      <c r="A52" s="28">
        <v>37</v>
      </c>
      <c r="B52" s="76" t="s">
        <v>254</v>
      </c>
      <c r="C52" s="76" t="s">
        <v>255</v>
      </c>
      <c r="D52" s="76" t="s">
        <v>169</v>
      </c>
      <c r="E52" s="76" t="s">
        <v>18</v>
      </c>
      <c r="F52" s="92" t="s">
        <v>35</v>
      </c>
      <c r="G52" s="92">
        <v>40199</v>
      </c>
      <c r="H52" s="48" t="s">
        <v>28</v>
      </c>
      <c r="I52" s="73">
        <v>1</v>
      </c>
      <c r="J52" s="68" t="s">
        <v>121</v>
      </c>
      <c r="K52" s="49" t="s">
        <v>103</v>
      </c>
      <c r="L52" s="50">
        <v>8</v>
      </c>
      <c r="M52" s="50" t="s">
        <v>64</v>
      </c>
      <c r="N52" s="95">
        <v>20</v>
      </c>
      <c r="O52" s="45">
        <f t="shared" si="0"/>
        <v>40</v>
      </c>
    </row>
    <row r="53" spans="1:15" s="96" customFormat="1" ht="16.5" customHeight="1" x14ac:dyDescent="0.2">
      <c r="A53" s="28">
        <v>38</v>
      </c>
      <c r="B53" s="76" t="s">
        <v>262</v>
      </c>
      <c r="C53" s="76" t="s">
        <v>147</v>
      </c>
      <c r="D53" s="76" t="s">
        <v>57</v>
      </c>
      <c r="E53" s="76" t="s">
        <v>48</v>
      </c>
      <c r="F53" s="92" t="s">
        <v>35</v>
      </c>
      <c r="G53" s="92">
        <v>40343</v>
      </c>
      <c r="H53" s="48" t="s">
        <v>28</v>
      </c>
      <c r="I53" s="73"/>
      <c r="J53" s="68" t="s">
        <v>121</v>
      </c>
      <c r="K53" s="49" t="s">
        <v>103</v>
      </c>
      <c r="L53" s="50">
        <v>8</v>
      </c>
      <c r="M53" s="50" t="s">
        <v>64</v>
      </c>
      <c r="N53" s="95">
        <v>19</v>
      </c>
      <c r="O53" s="45">
        <f t="shared" si="0"/>
        <v>38</v>
      </c>
    </row>
    <row r="54" spans="1:15" s="96" customFormat="1" ht="16.5" customHeight="1" x14ac:dyDescent="0.2">
      <c r="A54" s="28">
        <v>39</v>
      </c>
      <c r="B54" s="76" t="s">
        <v>216</v>
      </c>
      <c r="C54" s="76" t="s">
        <v>217</v>
      </c>
      <c r="D54" s="76" t="s">
        <v>67</v>
      </c>
      <c r="E54" s="76" t="s">
        <v>48</v>
      </c>
      <c r="F54" s="76" t="s">
        <v>35</v>
      </c>
      <c r="G54" s="92">
        <v>40382</v>
      </c>
      <c r="H54" s="93" t="s">
        <v>28</v>
      </c>
      <c r="I54" s="93"/>
      <c r="J54" s="68" t="s">
        <v>121</v>
      </c>
      <c r="K54" s="94" t="s">
        <v>103</v>
      </c>
      <c r="L54" s="28">
        <v>8</v>
      </c>
      <c r="M54" s="28" t="s">
        <v>64</v>
      </c>
      <c r="N54" s="97">
        <v>18</v>
      </c>
      <c r="O54" s="45">
        <f t="shared" si="0"/>
        <v>36</v>
      </c>
    </row>
    <row r="55" spans="1:15" customFormat="1" ht="16.5" customHeight="1" x14ac:dyDescent="0.2">
      <c r="A55" s="28">
        <v>40</v>
      </c>
      <c r="B55" s="71" t="s">
        <v>65</v>
      </c>
      <c r="C55" s="71" t="s">
        <v>66</v>
      </c>
      <c r="D55" s="71" t="s">
        <v>67</v>
      </c>
      <c r="E55" s="71" t="s">
        <v>48</v>
      </c>
      <c r="F55" s="71" t="s">
        <v>35</v>
      </c>
      <c r="G55" s="75">
        <v>39869</v>
      </c>
      <c r="H55" s="48" t="s">
        <v>28</v>
      </c>
      <c r="I55" s="47"/>
      <c r="J55" s="68" t="s">
        <v>121</v>
      </c>
      <c r="K55" s="49" t="s">
        <v>43</v>
      </c>
      <c r="L55" s="50">
        <v>9</v>
      </c>
      <c r="M55" s="50" t="s">
        <v>64</v>
      </c>
      <c r="N55" s="53">
        <v>18</v>
      </c>
      <c r="O55" s="45">
        <f t="shared" si="0"/>
        <v>36</v>
      </c>
    </row>
    <row r="56" spans="1:15" customFormat="1" ht="16.5" customHeight="1" x14ac:dyDescent="0.2">
      <c r="A56" s="28">
        <v>41</v>
      </c>
      <c r="B56" s="71" t="s">
        <v>270</v>
      </c>
      <c r="C56" s="71" t="s">
        <v>53</v>
      </c>
      <c r="D56" s="71" t="s">
        <v>54</v>
      </c>
      <c r="E56" s="71" t="s">
        <v>48</v>
      </c>
      <c r="F56" s="71" t="s">
        <v>35</v>
      </c>
      <c r="G56" s="75">
        <v>40498</v>
      </c>
      <c r="H56" s="48" t="s">
        <v>28</v>
      </c>
      <c r="I56" s="47"/>
      <c r="J56" s="68" t="s">
        <v>121</v>
      </c>
      <c r="K56" s="94" t="s">
        <v>103</v>
      </c>
      <c r="L56" s="50">
        <v>8</v>
      </c>
      <c r="M56" s="50" t="s">
        <v>64</v>
      </c>
      <c r="N56" s="53">
        <v>17</v>
      </c>
      <c r="O56" s="45">
        <f t="shared" si="0"/>
        <v>34</v>
      </c>
    </row>
    <row r="57" spans="1:15" customFormat="1" ht="16.5" customHeight="1" x14ac:dyDescent="0.2">
      <c r="A57" s="28">
        <v>42</v>
      </c>
      <c r="B57" s="78" t="s">
        <v>68</v>
      </c>
      <c r="C57" s="78" t="s">
        <v>56</v>
      </c>
      <c r="D57" s="78" t="s">
        <v>69</v>
      </c>
      <c r="E57" s="78" t="s">
        <v>48</v>
      </c>
      <c r="F57" s="78" t="s">
        <v>35</v>
      </c>
      <c r="G57" s="80">
        <v>39885</v>
      </c>
      <c r="H57" s="48" t="s">
        <v>28</v>
      </c>
      <c r="I57" s="47"/>
      <c r="J57" s="68" t="s">
        <v>121</v>
      </c>
      <c r="K57" s="49" t="s">
        <v>43</v>
      </c>
      <c r="L57" s="50">
        <v>9</v>
      </c>
      <c r="M57" s="50" t="s">
        <v>64</v>
      </c>
      <c r="N57" s="53">
        <v>15</v>
      </c>
      <c r="O57" s="45">
        <f t="shared" si="0"/>
        <v>30</v>
      </c>
    </row>
    <row r="58" spans="1:15" customFormat="1" ht="16.5" customHeight="1" x14ac:dyDescent="0.2">
      <c r="A58" s="28">
        <v>43</v>
      </c>
      <c r="B58" s="78" t="s">
        <v>267</v>
      </c>
      <c r="C58" s="78" t="s">
        <v>217</v>
      </c>
      <c r="D58" s="78" t="s">
        <v>57</v>
      </c>
      <c r="E58" s="78" t="s">
        <v>48</v>
      </c>
      <c r="F58" s="78" t="s">
        <v>35</v>
      </c>
      <c r="G58" s="80">
        <v>40373</v>
      </c>
      <c r="H58" s="48" t="s">
        <v>28</v>
      </c>
      <c r="I58" s="47"/>
      <c r="J58" s="68" t="s">
        <v>121</v>
      </c>
      <c r="K58" s="94" t="s">
        <v>103</v>
      </c>
      <c r="L58" s="50">
        <v>8</v>
      </c>
      <c r="M58" s="50" t="s">
        <v>64</v>
      </c>
      <c r="N58" s="53">
        <v>14</v>
      </c>
      <c r="O58" s="45">
        <f t="shared" si="0"/>
        <v>28.000000000000004</v>
      </c>
    </row>
    <row r="59" spans="1:15" customFormat="1" ht="16.5" customHeight="1" x14ac:dyDescent="0.2">
      <c r="A59" s="28">
        <v>44</v>
      </c>
      <c r="B59" s="78" t="s">
        <v>251</v>
      </c>
      <c r="C59" s="78" t="s">
        <v>252</v>
      </c>
      <c r="D59" s="78" t="s">
        <v>253</v>
      </c>
      <c r="E59" s="78" t="s">
        <v>48</v>
      </c>
      <c r="F59" s="78" t="s">
        <v>35</v>
      </c>
      <c r="G59" s="80">
        <v>40446</v>
      </c>
      <c r="H59" s="48" t="s">
        <v>28</v>
      </c>
      <c r="I59" s="47">
        <v>1</v>
      </c>
      <c r="J59" s="68" t="s">
        <v>121</v>
      </c>
      <c r="K59" s="94" t="s">
        <v>103</v>
      </c>
      <c r="L59" s="50">
        <v>8</v>
      </c>
      <c r="M59" s="50" t="s">
        <v>64</v>
      </c>
      <c r="N59" s="53">
        <v>14</v>
      </c>
      <c r="O59" s="45">
        <f t="shared" si="0"/>
        <v>28.000000000000004</v>
      </c>
    </row>
    <row r="60" spans="1:15" customFormat="1" ht="16.5" customHeight="1" x14ac:dyDescent="0.2">
      <c r="A60" s="28">
        <v>45</v>
      </c>
      <c r="B60" s="78" t="s">
        <v>271</v>
      </c>
      <c r="C60" s="78" t="s">
        <v>272</v>
      </c>
      <c r="D60" s="78" t="s">
        <v>273</v>
      </c>
      <c r="E60" s="78" t="s">
        <v>48</v>
      </c>
      <c r="F60" s="78" t="s">
        <v>35</v>
      </c>
      <c r="G60" s="80">
        <v>40383</v>
      </c>
      <c r="H60" s="48" t="s">
        <v>28</v>
      </c>
      <c r="I60" s="47"/>
      <c r="J60" s="68" t="s">
        <v>121</v>
      </c>
      <c r="K60" s="94" t="s">
        <v>103</v>
      </c>
      <c r="L60" s="50">
        <v>8</v>
      </c>
      <c r="M60" s="50" t="s">
        <v>64</v>
      </c>
      <c r="N60" s="53">
        <v>13</v>
      </c>
      <c r="O60" s="45">
        <f t="shared" si="0"/>
        <v>26</v>
      </c>
    </row>
    <row r="61" spans="1:15" customFormat="1" ht="16.5" customHeight="1" x14ac:dyDescent="0.2">
      <c r="A61" s="28">
        <v>46</v>
      </c>
      <c r="B61" s="78" t="s">
        <v>156</v>
      </c>
      <c r="C61" s="78" t="s">
        <v>269</v>
      </c>
      <c r="D61" s="78" t="s">
        <v>60</v>
      </c>
      <c r="E61" s="78" t="s">
        <v>18</v>
      </c>
      <c r="F61" s="78" t="s">
        <v>35</v>
      </c>
      <c r="G61" s="80">
        <v>40326</v>
      </c>
      <c r="H61" s="48" t="s">
        <v>28</v>
      </c>
      <c r="I61" s="47"/>
      <c r="J61" s="68" t="s">
        <v>121</v>
      </c>
      <c r="K61" s="94" t="s">
        <v>103</v>
      </c>
      <c r="L61" s="50">
        <v>8</v>
      </c>
      <c r="M61" s="50" t="s">
        <v>64</v>
      </c>
      <c r="N61" s="53">
        <v>13</v>
      </c>
      <c r="O61" s="45">
        <f t="shared" si="0"/>
        <v>26</v>
      </c>
    </row>
    <row r="62" spans="1:15" customFormat="1" ht="16.5" customHeight="1" x14ac:dyDescent="0.2">
      <c r="A62" s="28">
        <v>47</v>
      </c>
      <c r="B62" s="78" t="s">
        <v>242</v>
      </c>
      <c r="C62" s="78" t="s">
        <v>261</v>
      </c>
      <c r="D62" s="78" t="s">
        <v>47</v>
      </c>
      <c r="E62" s="78" t="s">
        <v>48</v>
      </c>
      <c r="F62" s="78" t="s">
        <v>35</v>
      </c>
      <c r="G62" s="80">
        <v>40470</v>
      </c>
      <c r="H62" s="48" t="s">
        <v>28</v>
      </c>
      <c r="I62" s="47"/>
      <c r="J62" s="68" t="s">
        <v>121</v>
      </c>
      <c r="K62" s="94" t="s">
        <v>103</v>
      </c>
      <c r="L62" s="50">
        <v>8</v>
      </c>
      <c r="M62" s="50" t="s">
        <v>64</v>
      </c>
      <c r="N62" s="53">
        <v>13</v>
      </c>
      <c r="O62" s="45">
        <f t="shared" si="0"/>
        <v>26</v>
      </c>
    </row>
    <row r="63" spans="1:15" customFormat="1" ht="16.5" customHeight="1" x14ac:dyDescent="0.2">
      <c r="A63" s="28">
        <v>48</v>
      </c>
      <c r="B63" s="78" t="s">
        <v>276</v>
      </c>
      <c r="C63" s="78" t="s">
        <v>245</v>
      </c>
      <c r="D63" s="78" t="s">
        <v>60</v>
      </c>
      <c r="E63" s="78" t="s">
        <v>18</v>
      </c>
      <c r="F63" s="78" t="s">
        <v>35</v>
      </c>
      <c r="G63" s="80">
        <v>40457</v>
      </c>
      <c r="H63" s="48" t="s">
        <v>28</v>
      </c>
      <c r="I63" s="47"/>
      <c r="J63" s="68" t="s">
        <v>121</v>
      </c>
      <c r="K63" s="94" t="s">
        <v>103</v>
      </c>
      <c r="L63" s="50">
        <v>8</v>
      </c>
      <c r="M63" s="50" t="s">
        <v>64</v>
      </c>
      <c r="N63" s="53">
        <v>12</v>
      </c>
      <c r="O63" s="45">
        <f t="shared" si="0"/>
        <v>24</v>
      </c>
    </row>
    <row r="64" spans="1:15" customFormat="1" ht="16.5" customHeight="1" x14ac:dyDescent="0.2">
      <c r="A64" s="28">
        <v>49</v>
      </c>
      <c r="B64" s="78" t="s">
        <v>275</v>
      </c>
      <c r="C64" s="78" t="s">
        <v>274</v>
      </c>
      <c r="D64" s="78" t="s">
        <v>60</v>
      </c>
      <c r="E64" s="78" t="s">
        <v>18</v>
      </c>
      <c r="F64" s="78" t="s">
        <v>35</v>
      </c>
      <c r="G64" s="80">
        <v>40329</v>
      </c>
      <c r="H64" s="48" t="s">
        <v>28</v>
      </c>
      <c r="I64" s="47"/>
      <c r="J64" s="68" t="s">
        <v>121</v>
      </c>
      <c r="K64" s="94" t="s">
        <v>103</v>
      </c>
      <c r="L64" s="50">
        <v>8</v>
      </c>
      <c r="M64" s="50" t="s">
        <v>64</v>
      </c>
      <c r="N64" s="53">
        <v>12</v>
      </c>
      <c r="O64" s="45">
        <f t="shared" si="0"/>
        <v>24</v>
      </c>
    </row>
    <row r="65" spans="1:19" customFormat="1" ht="16.5" customHeight="1" x14ac:dyDescent="0.2">
      <c r="A65" s="28">
        <v>50</v>
      </c>
      <c r="B65" s="78" t="s">
        <v>264</v>
      </c>
      <c r="C65" s="78" t="s">
        <v>265</v>
      </c>
      <c r="D65" s="78" t="s">
        <v>266</v>
      </c>
      <c r="E65" s="78" t="s">
        <v>18</v>
      </c>
      <c r="F65" s="78" t="s">
        <v>35</v>
      </c>
      <c r="G65" s="80">
        <v>40179</v>
      </c>
      <c r="H65" s="48" t="s">
        <v>28</v>
      </c>
      <c r="I65" s="47">
        <v>1</v>
      </c>
      <c r="J65" s="68" t="s">
        <v>121</v>
      </c>
      <c r="K65" s="94" t="s">
        <v>103</v>
      </c>
      <c r="L65" s="50">
        <v>8</v>
      </c>
      <c r="M65" s="50" t="s">
        <v>64</v>
      </c>
      <c r="N65" s="53">
        <v>10</v>
      </c>
      <c r="O65" s="45">
        <f t="shared" si="0"/>
        <v>20</v>
      </c>
    </row>
    <row r="66" spans="1:19" customFormat="1" ht="16.5" customHeight="1" x14ac:dyDescent="0.2">
      <c r="A66" s="28">
        <v>51</v>
      </c>
      <c r="B66" s="78" t="s">
        <v>277</v>
      </c>
      <c r="C66" s="78" t="s">
        <v>278</v>
      </c>
      <c r="D66" s="78" t="s">
        <v>279</v>
      </c>
      <c r="E66" s="78" t="s">
        <v>48</v>
      </c>
      <c r="F66" s="78" t="s">
        <v>35</v>
      </c>
      <c r="G66" s="80">
        <v>40459</v>
      </c>
      <c r="H66" s="48" t="s">
        <v>28</v>
      </c>
      <c r="I66" s="47">
        <v>1</v>
      </c>
      <c r="J66" s="68" t="s">
        <v>121</v>
      </c>
      <c r="K66" s="94" t="s">
        <v>103</v>
      </c>
      <c r="L66" s="50">
        <v>8</v>
      </c>
      <c r="M66" s="50" t="s">
        <v>64</v>
      </c>
      <c r="N66" s="53">
        <v>10</v>
      </c>
      <c r="O66" s="45">
        <f t="shared" si="0"/>
        <v>20</v>
      </c>
    </row>
    <row r="67" spans="1:19" customFormat="1" ht="16.5" customHeight="1" x14ac:dyDescent="0.2">
      <c r="A67" s="28">
        <v>52</v>
      </c>
      <c r="B67" s="78" t="s">
        <v>280</v>
      </c>
      <c r="C67" s="78" t="s">
        <v>115</v>
      </c>
      <c r="D67" s="78" t="s">
        <v>281</v>
      </c>
      <c r="E67" s="78" t="s">
        <v>18</v>
      </c>
      <c r="F67" s="78" t="s">
        <v>35</v>
      </c>
      <c r="G67" s="80">
        <v>40367</v>
      </c>
      <c r="H67" s="48" t="s">
        <v>28</v>
      </c>
      <c r="I67" s="47">
        <v>1</v>
      </c>
      <c r="J67" s="68" t="s">
        <v>121</v>
      </c>
      <c r="K67" s="94" t="s">
        <v>103</v>
      </c>
      <c r="L67" s="50">
        <v>8</v>
      </c>
      <c r="M67" s="50" t="s">
        <v>64</v>
      </c>
      <c r="N67" s="53">
        <v>9</v>
      </c>
      <c r="O67" s="45">
        <f t="shared" si="0"/>
        <v>18</v>
      </c>
    </row>
    <row r="68" spans="1:19" customFormat="1" ht="16.5" customHeight="1" x14ac:dyDescent="0.2">
      <c r="A68" s="28">
        <v>53</v>
      </c>
      <c r="B68" s="78" t="s">
        <v>282</v>
      </c>
      <c r="C68" s="78" t="s">
        <v>95</v>
      </c>
      <c r="D68" s="78" t="s">
        <v>169</v>
      </c>
      <c r="E68" s="78" t="s">
        <v>18</v>
      </c>
      <c r="F68" s="78" t="s">
        <v>35</v>
      </c>
      <c r="G68" s="80">
        <v>40484</v>
      </c>
      <c r="H68" s="48" t="s">
        <v>28</v>
      </c>
      <c r="I68" s="47"/>
      <c r="J68" s="68" t="s">
        <v>121</v>
      </c>
      <c r="K68" s="94" t="s">
        <v>103</v>
      </c>
      <c r="L68" s="50">
        <v>8</v>
      </c>
      <c r="M68" s="50" t="s">
        <v>64</v>
      </c>
      <c r="N68" s="53">
        <v>8</v>
      </c>
      <c r="O68" s="45">
        <f t="shared" si="0"/>
        <v>16</v>
      </c>
    </row>
    <row r="69" spans="1:19" s="96" customFormat="1" ht="16.5" customHeight="1" x14ac:dyDescent="0.2">
      <c r="A69" s="28">
        <v>54</v>
      </c>
      <c r="B69" s="99" t="s">
        <v>263</v>
      </c>
      <c r="C69" s="99" t="s">
        <v>113</v>
      </c>
      <c r="D69" s="99" t="s">
        <v>89</v>
      </c>
      <c r="E69" s="99" t="s">
        <v>48</v>
      </c>
      <c r="F69" s="99" t="s">
        <v>35</v>
      </c>
      <c r="G69" s="100">
        <v>40528</v>
      </c>
      <c r="H69" s="48" t="s">
        <v>28</v>
      </c>
      <c r="I69" s="98"/>
      <c r="J69" s="68" t="s">
        <v>121</v>
      </c>
      <c r="K69" s="94" t="s">
        <v>103</v>
      </c>
      <c r="L69" s="50">
        <v>8</v>
      </c>
      <c r="M69" s="50" t="s">
        <v>64</v>
      </c>
      <c r="N69" s="95">
        <v>8</v>
      </c>
      <c r="O69" s="45">
        <f t="shared" si="0"/>
        <v>16</v>
      </c>
    </row>
    <row r="70" spans="1:19" s="96" customFormat="1" ht="16.5" customHeight="1" x14ac:dyDescent="0.2">
      <c r="A70" s="28">
        <v>55</v>
      </c>
      <c r="B70" s="99" t="s">
        <v>283</v>
      </c>
      <c r="C70" s="99" t="s">
        <v>144</v>
      </c>
      <c r="D70" s="99" t="s">
        <v>284</v>
      </c>
      <c r="E70" s="99" t="s">
        <v>18</v>
      </c>
      <c r="F70" s="99" t="s">
        <v>35</v>
      </c>
      <c r="G70" s="100">
        <v>40422</v>
      </c>
      <c r="H70" s="48" t="s">
        <v>28</v>
      </c>
      <c r="I70" s="98"/>
      <c r="J70" s="68" t="s">
        <v>121</v>
      </c>
      <c r="K70" s="94" t="s">
        <v>103</v>
      </c>
      <c r="L70" s="50">
        <v>8</v>
      </c>
      <c r="M70" s="50" t="s">
        <v>64</v>
      </c>
      <c r="N70" s="95">
        <v>7</v>
      </c>
      <c r="O70" s="45">
        <f t="shared" si="0"/>
        <v>14.000000000000002</v>
      </c>
    </row>
    <row r="71" spans="1:19" s="96" customFormat="1" ht="16.5" customHeight="1" x14ac:dyDescent="0.2">
      <c r="A71" s="28">
        <v>56</v>
      </c>
      <c r="B71" s="99" t="s">
        <v>268</v>
      </c>
      <c r="C71" s="99" t="s">
        <v>269</v>
      </c>
      <c r="D71" s="99" t="s">
        <v>120</v>
      </c>
      <c r="E71" s="99" t="s">
        <v>18</v>
      </c>
      <c r="F71" s="99" t="s">
        <v>35</v>
      </c>
      <c r="G71" s="100">
        <v>40415</v>
      </c>
      <c r="H71" s="48" t="s">
        <v>28</v>
      </c>
      <c r="I71" s="98"/>
      <c r="J71" s="68" t="s">
        <v>121</v>
      </c>
      <c r="K71" s="94" t="s">
        <v>103</v>
      </c>
      <c r="L71" s="50">
        <v>8</v>
      </c>
      <c r="M71" s="50" t="s">
        <v>64</v>
      </c>
      <c r="N71" s="95">
        <v>7</v>
      </c>
      <c r="O71" s="45">
        <f t="shared" si="0"/>
        <v>14.000000000000002</v>
      </c>
    </row>
    <row r="72" spans="1:19" ht="15.75" x14ac:dyDescent="0.25">
      <c r="A72" s="128" t="s">
        <v>9</v>
      </c>
      <c r="B72" s="135"/>
      <c r="C72" s="130"/>
      <c r="D72" s="136"/>
    </row>
    <row r="73" spans="1:19" ht="33.75" customHeight="1" x14ac:dyDescent="0.2">
      <c r="A73" s="132" t="s">
        <v>12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27"/>
      <c r="M73" s="127"/>
      <c r="N73" s="127"/>
      <c r="P73" s="58"/>
      <c r="Q73" s="58"/>
      <c r="R73" s="58"/>
      <c r="S73" s="58"/>
    </row>
    <row r="74" spans="1:19" ht="29.25" customHeight="1" x14ac:dyDescent="0.2">
      <c r="A74" s="133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</row>
  </sheetData>
  <mergeCells count="13">
    <mergeCell ref="A73:N73"/>
    <mergeCell ref="A74:N74"/>
    <mergeCell ref="G8:J8"/>
    <mergeCell ref="G9:J9"/>
    <mergeCell ref="G10:J10"/>
    <mergeCell ref="G11:J11"/>
    <mergeCell ref="G13:J13"/>
    <mergeCell ref="A4:M4"/>
    <mergeCell ref="J5:M5"/>
    <mergeCell ref="G6:J6"/>
    <mergeCell ref="G7:J7"/>
    <mergeCell ref="A72:B72"/>
    <mergeCell ref="C72:D72"/>
  </mergeCells>
  <pageMargins left="0.7" right="0.7" top="0.75" bottom="0.75" header="0.3" footer="0.3"/>
  <pageSetup paperSize="9" scale="6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workbookViewId="0">
      <selection activeCell="E17" sqref="E17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3.4257812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570312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2"/>
      <c r="N1" s="57" t="s">
        <v>29</v>
      </c>
    </row>
    <row r="2" spans="1:15" ht="15.75" x14ac:dyDescent="0.2">
      <c r="K2" s="1"/>
      <c r="M2" s="1"/>
      <c r="N2" s="56" t="s">
        <v>31</v>
      </c>
    </row>
    <row r="3" spans="1:15" ht="15.75" x14ac:dyDescent="0.2">
      <c r="K3" s="56"/>
      <c r="M3" s="62"/>
      <c r="N3" s="62"/>
    </row>
    <row r="4" spans="1:15" ht="20.25" x14ac:dyDescent="0.2">
      <c r="A4" s="112" t="s">
        <v>32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  <c r="N4" s="16"/>
    </row>
    <row r="5" spans="1:15" ht="20.25" x14ac:dyDescent="0.2">
      <c r="A5" s="2"/>
      <c r="B5" s="61"/>
      <c r="C5" s="61"/>
      <c r="D5" s="61"/>
      <c r="E5" s="61"/>
      <c r="F5" s="61"/>
      <c r="G5" s="61"/>
      <c r="H5" s="61"/>
      <c r="I5" s="61"/>
      <c r="J5" s="115"/>
      <c r="K5" s="115"/>
      <c r="L5" s="115"/>
      <c r="M5" s="115"/>
      <c r="N5" s="17"/>
    </row>
    <row r="6" spans="1:15" ht="22.5" customHeight="1" x14ac:dyDescent="0.2">
      <c r="A6" s="2"/>
      <c r="B6" s="61"/>
      <c r="C6" s="61"/>
      <c r="D6" s="61"/>
      <c r="E6" s="22" t="s">
        <v>13</v>
      </c>
      <c r="F6" s="22"/>
      <c r="G6" s="116" t="s">
        <v>40</v>
      </c>
      <c r="H6" s="116"/>
      <c r="I6" s="116"/>
      <c r="J6" s="116"/>
      <c r="K6" s="31"/>
      <c r="L6" s="22" t="s">
        <v>14</v>
      </c>
      <c r="M6" s="46" t="s">
        <v>38</v>
      </c>
      <c r="N6" s="23"/>
    </row>
    <row r="7" spans="1:15" ht="14.25" customHeight="1" x14ac:dyDescent="0.2">
      <c r="A7" s="2"/>
      <c r="B7" s="61"/>
      <c r="C7" s="61"/>
      <c r="D7" s="61"/>
      <c r="E7" s="61"/>
      <c r="F7" s="61"/>
      <c r="G7" s="117" t="s">
        <v>10</v>
      </c>
      <c r="H7" s="118"/>
      <c r="I7" s="118"/>
      <c r="J7" s="118"/>
      <c r="K7" s="64"/>
      <c r="L7" s="63"/>
      <c r="M7" s="11"/>
      <c r="N7" s="17"/>
    </row>
    <row r="8" spans="1:15" ht="19.5" customHeight="1" x14ac:dyDescent="0.2">
      <c r="A8" s="2"/>
      <c r="B8" s="61"/>
      <c r="C8" s="61"/>
      <c r="D8" s="61"/>
      <c r="E8" s="61"/>
      <c r="F8" s="61"/>
      <c r="G8" s="119">
        <v>45575</v>
      </c>
      <c r="H8" s="120"/>
      <c r="I8" s="120"/>
      <c r="J8" s="120"/>
      <c r="K8" s="32"/>
      <c r="L8" s="41"/>
      <c r="M8" s="11"/>
      <c r="N8" s="17"/>
    </row>
    <row r="9" spans="1:15" ht="15" customHeight="1" x14ac:dyDescent="0.2">
      <c r="A9" s="2"/>
      <c r="B9" s="61"/>
      <c r="C9" s="61"/>
      <c r="D9" s="61"/>
      <c r="E9" s="61"/>
      <c r="F9" s="61"/>
      <c r="G9" s="121" t="s">
        <v>25</v>
      </c>
      <c r="H9" s="118"/>
      <c r="I9" s="118"/>
      <c r="J9" s="118"/>
      <c r="K9" s="64"/>
      <c r="L9" s="63"/>
      <c r="M9" s="11"/>
      <c r="N9" s="17"/>
    </row>
    <row r="10" spans="1:15" ht="18" customHeight="1" x14ac:dyDescent="0.2">
      <c r="A10" s="2"/>
      <c r="B10" s="61"/>
      <c r="C10" s="61"/>
      <c r="D10" s="61"/>
      <c r="E10" s="61"/>
      <c r="F10" s="61"/>
      <c r="G10" s="122" t="s">
        <v>70</v>
      </c>
      <c r="H10" s="123"/>
      <c r="I10" s="123"/>
      <c r="J10" s="123"/>
      <c r="K10" s="33"/>
      <c r="L10" s="63"/>
      <c r="M10" s="11"/>
      <c r="N10" s="17"/>
    </row>
    <row r="11" spans="1:15" ht="20.25" customHeight="1" x14ac:dyDescent="0.2">
      <c r="A11" s="2"/>
      <c r="B11" s="61"/>
      <c r="C11" s="61"/>
      <c r="D11" s="61"/>
      <c r="E11" s="61"/>
      <c r="F11" s="61"/>
      <c r="G11" s="117" t="s">
        <v>19</v>
      </c>
      <c r="H11" s="124"/>
      <c r="I11" s="124"/>
      <c r="J11" s="124"/>
      <c r="K11" s="65"/>
      <c r="L11" s="63"/>
      <c r="M11" s="11"/>
      <c r="N11" s="17"/>
    </row>
    <row r="12" spans="1:15" ht="20.25" customHeight="1" x14ac:dyDescent="0.2">
      <c r="A12" s="62"/>
      <c r="G12" s="24">
        <v>19</v>
      </c>
      <c r="H12" s="25"/>
      <c r="I12" s="26"/>
      <c r="J12" s="26"/>
      <c r="K12" s="26"/>
      <c r="L12" s="13"/>
    </row>
    <row r="13" spans="1:15" ht="14.25" customHeight="1" x14ac:dyDescent="0.2">
      <c r="A13" s="62"/>
      <c r="G13" s="121" t="s">
        <v>8</v>
      </c>
      <c r="H13" s="125"/>
      <c r="I13" s="125"/>
      <c r="J13" s="125"/>
      <c r="K13" s="42" t="s">
        <v>23</v>
      </c>
      <c r="L13" s="54">
        <v>50</v>
      </c>
    </row>
    <row r="14" spans="1:15" ht="12.75" customHeight="1" x14ac:dyDescent="0.25">
      <c r="A14" s="62"/>
      <c r="G14" s="62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34</v>
      </c>
      <c r="G15" s="29" t="s">
        <v>33</v>
      </c>
      <c r="H15" s="27" t="s">
        <v>27</v>
      </c>
      <c r="I15" s="43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44" t="s">
        <v>26</v>
      </c>
      <c r="O15" s="30" t="s">
        <v>21</v>
      </c>
    </row>
    <row r="16" spans="1:15" ht="15" x14ac:dyDescent="0.2">
      <c r="A16" s="3">
        <v>1</v>
      </c>
      <c r="B16" s="70" t="s">
        <v>105</v>
      </c>
      <c r="C16" s="70" t="s">
        <v>53</v>
      </c>
      <c r="D16" s="73" t="s">
        <v>118</v>
      </c>
      <c r="E16" s="70" t="s">
        <v>48</v>
      </c>
      <c r="F16" s="70" t="s">
        <v>35</v>
      </c>
      <c r="G16" s="83">
        <v>39437</v>
      </c>
      <c r="H16" s="48" t="s">
        <v>28</v>
      </c>
      <c r="I16" s="48"/>
      <c r="J16" s="49" t="s">
        <v>74</v>
      </c>
      <c r="K16" s="49" t="s">
        <v>103</v>
      </c>
      <c r="L16" s="50">
        <v>11</v>
      </c>
      <c r="M16" s="68" t="s">
        <v>44</v>
      </c>
      <c r="N16" s="53">
        <f>13+10+14</f>
        <v>37</v>
      </c>
      <c r="O16" s="45">
        <f t="shared" ref="O16:O22" si="0">N16/$L$13*100</f>
        <v>74</v>
      </c>
    </row>
    <row r="17" spans="1:15" ht="26.25" customHeight="1" x14ac:dyDescent="0.2">
      <c r="A17" s="28">
        <v>2</v>
      </c>
      <c r="B17" s="70" t="s">
        <v>71</v>
      </c>
      <c r="C17" s="70" t="s">
        <v>72</v>
      </c>
      <c r="D17" s="70" t="s">
        <v>73</v>
      </c>
      <c r="E17" s="70" t="s">
        <v>48</v>
      </c>
      <c r="F17" s="70" t="s">
        <v>35</v>
      </c>
      <c r="G17" s="87">
        <v>39761</v>
      </c>
      <c r="H17" s="48" t="s">
        <v>28</v>
      </c>
      <c r="I17" s="48"/>
      <c r="J17" s="49" t="s">
        <v>74</v>
      </c>
      <c r="K17" s="49" t="s">
        <v>43</v>
      </c>
      <c r="L17" s="50">
        <v>10</v>
      </c>
      <c r="M17" s="68" t="s">
        <v>49</v>
      </c>
      <c r="N17" s="69">
        <v>35</v>
      </c>
      <c r="O17" s="45">
        <f t="shared" si="0"/>
        <v>70</v>
      </c>
    </row>
    <row r="18" spans="1:15" ht="26.25" customHeight="1" x14ac:dyDescent="0.2">
      <c r="A18" s="3">
        <v>3</v>
      </c>
      <c r="B18" s="70" t="s">
        <v>112</v>
      </c>
      <c r="C18" s="70" t="s">
        <v>113</v>
      </c>
      <c r="D18" s="28" t="s">
        <v>119</v>
      </c>
      <c r="E18" s="70" t="s">
        <v>48</v>
      </c>
      <c r="F18" s="70" t="s">
        <v>35</v>
      </c>
      <c r="G18" s="86">
        <v>39272</v>
      </c>
      <c r="H18" s="48" t="s">
        <v>28</v>
      </c>
      <c r="I18" s="48"/>
      <c r="J18" s="49" t="s">
        <v>74</v>
      </c>
      <c r="K18" s="49" t="s">
        <v>103</v>
      </c>
      <c r="L18" s="50">
        <v>11</v>
      </c>
      <c r="M18" s="68" t="s">
        <v>49</v>
      </c>
      <c r="N18" s="53">
        <f>10+17+8</f>
        <v>35</v>
      </c>
      <c r="O18" s="45">
        <f t="shared" si="0"/>
        <v>70</v>
      </c>
    </row>
    <row r="19" spans="1:15" ht="26.25" customHeight="1" x14ac:dyDescent="0.2">
      <c r="A19" s="28">
        <v>4</v>
      </c>
      <c r="B19" s="70" t="s">
        <v>108</v>
      </c>
      <c r="C19" s="70" t="s">
        <v>109</v>
      </c>
      <c r="D19" s="70" t="s">
        <v>86</v>
      </c>
      <c r="E19" s="70" t="s">
        <v>48</v>
      </c>
      <c r="F19" s="70" t="s">
        <v>35</v>
      </c>
      <c r="G19" s="87">
        <v>39117</v>
      </c>
      <c r="H19" s="48" t="s">
        <v>28</v>
      </c>
      <c r="I19" s="48"/>
      <c r="J19" s="49" t="s">
        <v>74</v>
      </c>
      <c r="K19" s="49" t="s">
        <v>103</v>
      </c>
      <c r="L19" s="50">
        <v>11</v>
      </c>
      <c r="M19" s="68" t="s">
        <v>49</v>
      </c>
      <c r="N19" s="53">
        <f>19+10+5</f>
        <v>34</v>
      </c>
      <c r="O19" s="45">
        <f t="shared" si="0"/>
        <v>68</v>
      </c>
    </row>
    <row r="20" spans="1:15" ht="26.25" customHeight="1" x14ac:dyDescent="0.2">
      <c r="A20" s="3">
        <v>5</v>
      </c>
      <c r="B20" s="66" t="s">
        <v>104</v>
      </c>
      <c r="C20" s="66" t="s">
        <v>88</v>
      </c>
      <c r="D20" s="84" t="s">
        <v>54</v>
      </c>
      <c r="E20" s="66" t="s">
        <v>48</v>
      </c>
      <c r="F20" s="66" t="s">
        <v>35</v>
      </c>
      <c r="G20" s="85">
        <v>39385</v>
      </c>
      <c r="H20" s="47" t="s">
        <v>28</v>
      </c>
      <c r="I20" s="47"/>
      <c r="J20" s="49" t="s">
        <v>74</v>
      </c>
      <c r="K20" s="49" t="s">
        <v>103</v>
      </c>
      <c r="L20" s="50">
        <v>11</v>
      </c>
      <c r="M20" s="68" t="s">
        <v>49</v>
      </c>
      <c r="N20" s="53">
        <f>8+9+15</f>
        <v>32</v>
      </c>
      <c r="O20" s="45">
        <f t="shared" si="0"/>
        <v>64</v>
      </c>
    </row>
    <row r="21" spans="1:15" ht="26.25" customHeight="1" x14ac:dyDescent="0.2">
      <c r="A21" s="28">
        <v>6</v>
      </c>
      <c r="B21" s="70" t="s">
        <v>110</v>
      </c>
      <c r="C21" s="70" t="s">
        <v>111</v>
      </c>
      <c r="D21" s="70" t="s">
        <v>69</v>
      </c>
      <c r="E21" s="70" t="s">
        <v>48</v>
      </c>
      <c r="F21" s="70" t="s">
        <v>35</v>
      </c>
      <c r="G21" s="87">
        <v>39373</v>
      </c>
      <c r="H21" s="48" t="s">
        <v>28</v>
      </c>
      <c r="I21" s="48"/>
      <c r="J21" s="49" t="s">
        <v>74</v>
      </c>
      <c r="K21" s="49" t="s">
        <v>103</v>
      </c>
      <c r="L21" s="50">
        <v>11</v>
      </c>
      <c r="M21" s="68" t="s">
        <v>49</v>
      </c>
      <c r="N21" s="53">
        <f>9+8+7+3+5</f>
        <v>32</v>
      </c>
      <c r="O21" s="45">
        <f t="shared" si="0"/>
        <v>64</v>
      </c>
    </row>
    <row r="22" spans="1:15" ht="26.25" customHeight="1" x14ac:dyDescent="0.2">
      <c r="A22" s="3">
        <v>7</v>
      </c>
      <c r="B22" s="70" t="s">
        <v>106</v>
      </c>
      <c r="C22" s="70" t="s">
        <v>107</v>
      </c>
      <c r="D22" s="70" t="s">
        <v>57</v>
      </c>
      <c r="E22" s="70" t="s">
        <v>48</v>
      </c>
      <c r="F22" s="70" t="s">
        <v>35</v>
      </c>
      <c r="G22" s="87">
        <v>39228</v>
      </c>
      <c r="H22" s="48" t="s">
        <v>28</v>
      </c>
      <c r="I22" s="48"/>
      <c r="J22" s="49" t="s">
        <v>74</v>
      </c>
      <c r="K22" s="49" t="s">
        <v>103</v>
      </c>
      <c r="L22" s="50">
        <v>11</v>
      </c>
      <c r="M22" s="68" t="s">
        <v>49</v>
      </c>
      <c r="N22" s="53">
        <f>16+15</f>
        <v>31</v>
      </c>
      <c r="O22" s="45">
        <f t="shared" si="0"/>
        <v>62</v>
      </c>
    </row>
    <row r="23" spans="1:15" ht="26.25" customHeight="1" x14ac:dyDescent="0.2">
      <c r="A23" s="28">
        <v>8</v>
      </c>
      <c r="B23" s="70" t="s">
        <v>100</v>
      </c>
      <c r="C23" s="70" t="s">
        <v>101</v>
      </c>
      <c r="D23" s="70" t="s">
        <v>102</v>
      </c>
      <c r="E23" s="70" t="s">
        <v>18</v>
      </c>
      <c r="F23" s="82" t="s">
        <v>35</v>
      </c>
      <c r="G23" s="85">
        <v>39127</v>
      </c>
      <c r="H23" s="48" t="s">
        <v>28</v>
      </c>
      <c r="I23" s="48"/>
      <c r="J23" s="49" t="s">
        <v>74</v>
      </c>
      <c r="K23" s="49" t="s">
        <v>43</v>
      </c>
      <c r="L23" s="50">
        <v>11</v>
      </c>
      <c r="M23" s="68" t="s">
        <v>49</v>
      </c>
      <c r="N23" s="69">
        <v>31</v>
      </c>
      <c r="O23" s="45">
        <f t="shared" ref="O23:O34" si="1">N23/$L$13*100</f>
        <v>62</v>
      </c>
    </row>
    <row r="24" spans="1:15" ht="26.25" customHeight="1" x14ac:dyDescent="0.2">
      <c r="A24" s="3">
        <v>9</v>
      </c>
      <c r="B24" s="70" t="s">
        <v>114</v>
      </c>
      <c r="C24" s="70" t="s">
        <v>115</v>
      </c>
      <c r="D24" s="70" t="s">
        <v>96</v>
      </c>
      <c r="E24" s="70" t="s">
        <v>18</v>
      </c>
      <c r="F24" s="70" t="s">
        <v>35</v>
      </c>
      <c r="G24" s="87">
        <v>39116</v>
      </c>
      <c r="H24" s="48" t="s">
        <v>28</v>
      </c>
      <c r="I24" s="48"/>
      <c r="J24" s="49" t="s">
        <v>74</v>
      </c>
      <c r="K24" s="49" t="s">
        <v>103</v>
      </c>
      <c r="L24" s="50">
        <v>11</v>
      </c>
      <c r="M24" s="68" t="s">
        <v>49</v>
      </c>
      <c r="N24" s="53">
        <f>17+13</f>
        <v>30</v>
      </c>
      <c r="O24" s="45">
        <f t="shared" ref="O24:O25" si="2">N24/$L$13*100</f>
        <v>60</v>
      </c>
    </row>
    <row r="25" spans="1:15" ht="26.25" customHeight="1" x14ac:dyDescent="0.2">
      <c r="A25" s="28">
        <v>10</v>
      </c>
      <c r="B25" s="70" t="s">
        <v>116</v>
      </c>
      <c r="C25" s="70" t="s">
        <v>117</v>
      </c>
      <c r="D25" s="28" t="s">
        <v>120</v>
      </c>
      <c r="E25" s="70" t="s">
        <v>18</v>
      </c>
      <c r="F25" s="70" t="s">
        <v>35</v>
      </c>
      <c r="G25" s="86">
        <v>39439</v>
      </c>
      <c r="H25" s="48" t="s">
        <v>28</v>
      </c>
      <c r="I25" s="48"/>
      <c r="J25" s="49" t="s">
        <v>74</v>
      </c>
      <c r="K25" s="49" t="s">
        <v>103</v>
      </c>
      <c r="L25" s="50">
        <v>11</v>
      </c>
      <c r="M25" s="50" t="s">
        <v>80</v>
      </c>
      <c r="N25" s="53">
        <f>7+6+6+2+5</f>
        <v>26</v>
      </c>
      <c r="O25" s="45">
        <f t="shared" si="2"/>
        <v>52</v>
      </c>
    </row>
    <row r="26" spans="1:15" ht="26.25" customHeight="1" x14ac:dyDescent="0.2">
      <c r="A26" s="3">
        <v>11</v>
      </c>
      <c r="B26" s="81" t="s">
        <v>75</v>
      </c>
      <c r="C26" s="81" t="s">
        <v>76</v>
      </c>
      <c r="D26" s="81" t="s">
        <v>54</v>
      </c>
      <c r="E26" s="81" t="s">
        <v>48</v>
      </c>
      <c r="F26" s="82" t="s">
        <v>35</v>
      </c>
      <c r="G26" s="88">
        <v>39583</v>
      </c>
      <c r="H26" s="47" t="s">
        <v>28</v>
      </c>
      <c r="I26" s="47"/>
      <c r="J26" s="49" t="s">
        <v>74</v>
      </c>
      <c r="K26" s="49" t="s">
        <v>43</v>
      </c>
      <c r="L26" s="50">
        <v>10</v>
      </c>
      <c r="M26" s="50" t="s">
        <v>80</v>
      </c>
      <c r="N26" s="51">
        <v>23</v>
      </c>
      <c r="O26" s="45">
        <f t="shared" si="1"/>
        <v>46</v>
      </c>
    </row>
    <row r="27" spans="1:15" ht="26.25" customHeight="1" x14ac:dyDescent="0.2">
      <c r="A27" s="28">
        <v>12</v>
      </c>
      <c r="B27" s="66" t="s">
        <v>77</v>
      </c>
      <c r="C27" s="66" t="s">
        <v>78</v>
      </c>
      <c r="D27" s="66" t="s">
        <v>79</v>
      </c>
      <c r="E27" s="66" t="s">
        <v>48</v>
      </c>
      <c r="F27" s="66" t="s">
        <v>35</v>
      </c>
      <c r="G27" s="88">
        <v>39658</v>
      </c>
      <c r="H27" s="47" t="s">
        <v>28</v>
      </c>
      <c r="I27" s="47"/>
      <c r="J27" s="49" t="s">
        <v>74</v>
      </c>
      <c r="K27" s="49" t="s">
        <v>43</v>
      </c>
      <c r="L27" s="50">
        <v>10</v>
      </c>
      <c r="M27" s="50" t="s">
        <v>80</v>
      </c>
      <c r="N27" s="51">
        <v>20</v>
      </c>
      <c r="O27" s="45">
        <f t="shared" si="1"/>
        <v>40</v>
      </c>
    </row>
    <row r="28" spans="1:15" ht="26.25" customHeight="1" x14ac:dyDescent="0.2">
      <c r="A28" s="3">
        <v>13</v>
      </c>
      <c r="B28" s="81" t="s">
        <v>81</v>
      </c>
      <c r="C28" s="81" t="s">
        <v>82</v>
      </c>
      <c r="D28" s="81" t="s">
        <v>83</v>
      </c>
      <c r="E28" s="81" t="s">
        <v>48</v>
      </c>
      <c r="F28" s="81" t="s">
        <v>35</v>
      </c>
      <c r="G28" s="88">
        <v>39833</v>
      </c>
      <c r="H28" s="47" t="s">
        <v>28</v>
      </c>
      <c r="I28" s="47"/>
      <c r="J28" s="49" t="s">
        <v>74</v>
      </c>
      <c r="K28" s="49" t="s">
        <v>43</v>
      </c>
      <c r="L28" s="50">
        <v>10</v>
      </c>
      <c r="M28" s="50" t="s">
        <v>80</v>
      </c>
      <c r="N28" s="53">
        <v>19</v>
      </c>
      <c r="O28" s="45">
        <f t="shared" si="1"/>
        <v>38</v>
      </c>
    </row>
    <row r="29" spans="1:15" ht="26.25" customHeight="1" x14ac:dyDescent="0.2">
      <c r="A29" s="28">
        <v>14</v>
      </c>
      <c r="B29" s="66" t="s">
        <v>84</v>
      </c>
      <c r="C29" s="66" t="s">
        <v>85</v>
      </c>
      <c r="D29" s="66" t="s">
        <v>86</v>
      </c>
      <c r="E29" s="66" t="s">
        <v>48</v>
      </c>
      <c r="F29" s="67" t="s">
        <v>35</v>
      </c>
      <c r="G29" s="89">
        <v>39832</v>
      </c>
      <c r="H29" s="47" t="s">
        <v>28</v>
      </c>
      <c r="I29" s="47"/>
      <c r="J29" s="49" t="s">
        <v>74</v>
      </c>
      <c r="K29" s="49" t="s">
        <v>43</v>
      </c>
      <c r="L29" s="50">
        <v>10</v>
      </c>
      <c r="M29" s="50" t="s">
        <v>80</v>
      </c>
      <c r="N29" s="53">
        <v>19</v>
      </c>
      <c r="O29" s="45">
        <f t="shared" si="1"/>
        <v>38</v>
      </c>
    </row>
    <row r="30" spans="1:15" ht="19.5" customHeight="1" x14ac:dyDescent="0.2">
      <c r="A30" s="3">
        <v>15</v>
      </c>
      <c r="B30" s="72" t="s">
        <v>87</v>
      </c>
      <c r="C30" s="72" t="s">
        <v>88</v>
      </c>
      <c r="D30" s="72" t="s">
        <v>89</v>
      </c>
      <c r="E30" s="72" t="s">
        <v>48</v>
      </c>
      <c r="F30" s="72" t="s">
        <v>35</v>
      </c>
      <c r="G30" s="83">
        <v>39538</v>
      </c>
      <c r="H30" s="73" t="s">
        <v>28</v>
      </c>
      <c r="I30" s="73"/>
      <c r="J30" s="74" t="s">
        <v>74</v>
      </c>
      <c r="K30" s="74" t="s">
        <v>43</v>
      </c>
      <c r="L30" s="68">
        <v>10</v>
      </c>
      <c r="M30" s="50" t="s">
        <v>80</v>
      </c>
      <c r="N30" s="51">
        <v>18</v>
      </c>
      <c r="O30" s="45">
        <f t="shared" si="1"/>
        <v>36</v>
      </c>
    </row>
    <row r="31" spans="1:15" ht="16.5" customHeight="1" x14ac:dyDescent="0.2">
      <c r="A31" s="28">
        <v>16</v>
      </c>
      <c r="B31" s="81" t="s">
        <v>90</v>
      </c>
      <c r="C31" s="81" t="s">
        <v>91</v>
      </c>
      <c r="D31" s="81" t="s">
        <v>54</v>
      </c>
      <c r="E31" s="81" t="s">
        <v>48</v>
      </c>
      <c r="F31" s="81" t="s">
        <v>35</v>
      </c>
      <c r="G31" s="88">
        <v>39585</v>
      </c>
      <c r="H31" s="47" t="s">
        <v>28</v>
      </c>
      <c r="I31" s="47"/>
      <c r="J31" s="49" t="s">
        <v>74</v>
      </c>
      <c r="K31" s="49" t="s">
        <v>43</v>
      </c>
      <c r="L31" s="50">
        <v>10</v>
      </c>
      <c r="M31" s="50" t="s">
        <v>80</v>
      </c>
      <c r="N31" s="53">
        <v>18</v>
      </c>
      <c r="O31" s="45">
        <f t="shared" si="1"/>
        <v>36</v>
      </c>
    </row>
    <row r="32" spans="1:15" ht="16.5" customHeight="1" x14ac:dyDescent="0.2">
      <c r="A32" s="3">
        <v>17</v>
      </c>
      <c r="B32" s="66" t="s">
        <v>92</v>
      </c>
      <c r="C32" s="66" t="s">
        <v>93</v>
      </c>
      <c r="D32" s="66" t="s">
        <v>69</v>
      </c>
      <c r="E32" s="66" t="s">
        <v>48</v>
      </c>
      <c r="F32" s="66" t="s">
        <v>35</v>
      </c>
      <c r="G32" s="89">
        <v>39541</v>
      </c>
      <c r="H32" s="48" t="s">
        <v>28</v>
      </c>
      <c r="I32" s="48"/>
      <c r="J32" s="49" t="s">
        <v>74</v>
      </c>
      <c r="K32" s="49" t="s">
        <v>43</v>
      </c>
      <c r="L32" s="50">
        <v>10</v>
      </c>
      <c r="M32" s="50" t="s">
        <v>80</v>
      </c>
      <c r="N32" s="51">
        <v>17</v>
      </c>
      <c r="O32" s="45">
        <f t="shared" si="1"/>
        <v>34</v>
      </c>
    </row>
    <row r="33" spans="1:19" customFormat="1" ht="16.5" customHeight="1" x14ac:dyDescent="0.2">
      <c r="A33" s="28">
        <v>18</v>
      </c>
      <c r="B33" s="66" t="s">
        <v>94</v>
      </c>
      <c r="C33" s="66" t="s">
        <v>95</v>
      </c>
      <c r="D33" s="66" t="s">
        <v>96</v>
      </c>
      <c r="E33" s="66" t="s">
        <v>18</v>
      </c>
      <c r="F33" s="66" t="s">
        <v>35</v>
      </c>
      <c r="G33" s="89">
        <v>39498</v>
      </c>
      <c r="H33" s="47" t="s">
        <v>28</v>
      </c>
      <c r="I33" s="47"/>
      <c r="J33" s="49" t="s">
        <v>74</v>
      </c>
      <c r="K33" s="49" t="s">
        <v>43</v>
      </c>
      <c r="L33" s="50">
        <v>10</v>
      </c>
      <c r="M33" s="50" t="s">
        <v>80</v>
      </c>
      <c r="N33" s="53">
        <v>16</v>
      </c>
      <c r="O33" s="45">
        <f t="shared" si="1"/>
        <v>32</v>
      </c>
    </row>
    <row r="34" spans="1:19" customFormat="1" ht="16.5" customHeight="1" x14ac:dyDescent="0.2">
      <c r="A34" s="108">
        <v>19</v>
      </c>
      <c r="B34" s="70" t="s">
        <v>97</v>
      </c>
      <c r="C34" s="70" t="s">
        <v>98</v>
      </c>
      <c r="D34" s="70" t="s">
        <v>99</v>
      </c>
      <c r="E34" s="70" t="s">
        <v>18</v>
      </c>
      <c r="F34" s="70" t="s">
        <v>35</v>
      </c>
      <c r="G34" s="87">
        <v>39576</v>
      </c>
      <c r="H34" s="48" t="s">
        <v>28</v>
      </c>
      <c r="I34" s="48"/>
      <c r="J34" s="49" t="s">
        <v>74</v>
      </c>
      <c r="K34" s="49" t="s">
        <v>43</v>
      </c>
      <c r="L34" s="50">
        <v>10</v>
      </c>
      <c r="M34" s="50" t="s">
        <v>80</v>
      </c>
      <c r="N34" s="53">
        <v>15</v>
      </c>
      <c r="O34" s="45">
        <f t="shared" si="1"/>
        <v>30</v>
      </c>
    </row>
    <row r="35" spans="1:19" customFormat="1" ht="16.5" customHeight="1" x14ac:dyDescent="0.25">
      <c r="A35" s="110" t="s">
        <v>6</v>
      </c>
      <c r="B35" s="111"/>
      <c r="C35" s="21"/>
      <c r="D35" s="59"/>
      <c r="E35" s="59"/>
      <c r="F35" s="59"/>
      <c r="G35" s="4"/>
      <c r="H35" s="59"/>
      <c r="I35" s="59"/>
      <c r="J35" s="10"/>
      <c r="K35" s="10"/>
      <c r="L35" s="59"/>
      <c r="M35" s="12"/>
      <c r="N35" s="19"/>
      <c r="O35" s="4"/>
    </row>
    <row r="36" spans="1:19" ht="15.75" x14ac:dyDescent="0.25">
      <c r="A36" s="126" t="s">
        <v>7</v>
      </c>
      <c r="B36" s="127"/>
      <c r="C36" s="127"/>
      <c r="D36" s="60"/>
      <c r="E36" s="60"/>
      <c r="F36" s="60"/>
      <c r="G36" s="60"/>
      <c r="H36" s="60"/>
      <c r="I36" s="60"/>
      <c r="J36" s="10"/>
      <c r="K36" s="10"/>
      <c r="L36" s="59"/>
      <c r="M36" s="12"/>
      <c r="N36" s="19"/>
      <c r="O36"/>
    </row>
    <row r="37" spans="1:19" ht="33.75" customHeight="1" x14ac:dyDescent="0.25">
      <c r="A37"/>
      <c r="B37" s="21" t="s">
        <v>15</v>
      </c>
      <c r="C37"/>
      <c r="D37"/>
      <c r="E37"/>
      <c r="F37"/>
      <c r="G37"/>
      <c r="H37"/>
      <c r="I37"/>
      <c r="J37"/>
      <c r="K37"/>
      <c r="L37"/>
      <c r="M37"/>
      <c r="N37"/>
      <c r="O37"/>
      <c r="P37" s="58"/>
      <c r="Q37" s="58"/>
      <c r="R37" s="58"/>
      <c r="S37" s="58"/>
    </row>
    <row r="38" spans="1:19" ht="29.25" customHeight="1" x14ac:dyDescent="0.25">
      <c r="A38"/>
      <c r="B38" s="21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9" ht="15.75" x14ac:dyDescent="0.25">
      <c r="A39"/>
      <c r="B39" s="21"/>
      <c r="C39"/>
      <c r="D39"/>
      <c r="E39"/>
      <c r="F39"/>
      <c r="G39"/>
      <c r="H39"/>
      <c r="I39"/>
      <c r="J39"/>
      <c r="K39"/>
      <c r="L39"/>
      <c r="M39"/>
      <c r="N39"/>
    </row>
    <row r="40" spans="1:19" ht="15.75" x14ac:dyDescent="0.25">
      <c r="A40" s="128" t="s">
        <v>9</v>
      </c>
      <c r="B40" s="129"/>
      <c r="C40" s="130"/>
      <c r="D40" s="131"/>
      <c r="O40" s="58"/>
    </row>
    <row r="41" spans="1:19" ht="15.75" x14ac:dyDescent="0.2">
      <c r="A41" s="132" t="s">
        <v>12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27"/>
      <c r="M41" s="127"/>
      <c r="N41" s="127"/>
    </row>
    <row r="42" spans="1:19" ht="15.75" x14ac:dyDescent="0.2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9" x14ac:dyDescent="0.2">
      <c r="B43" s="1"/>
      <c r="C43" s="1"/>
      <c r="D43" s="1"/>
      <c r="E43" s="1"/>
      <c r="F43" s="1"/>
      <c r="H43" s="1"/>
      <c r="I43" s="1"/>
      <c r="J43" s="1"/>
      <c r="K43" s="1"/>
      <c r="L43" s="1"/>
      <c r="M43" s="1"/>
      <c r="N43" s="1"/>
    </row>
    <row r="44" spans="1:19" x14ac:dyDescent="0.2">
      <c r="B44" s="1"/>
      <c r="C44" s="1"/>
      <c r="D44" s="1"/>
      <c r="E44" s="1"/>
      <c r="F44" s="1"/>
      <c r="H44" s="1"/>
      <c r="I44" s="1"/>
      <c r="J44" s="1"/>
      <c r="K44" s="1"/>
      <c r="L44" s="1"/>
      <c r="M44" s="1"/>
      <c r="N44" s="1"/>
    </row>
    <row r="45" spans="1:19" x14ac:dyDescent="0.2">
      <c r="B45" s="1"/>
      <c r="C45" s="1"/>
      <c r="D45" s="1"/>
      <c r="E45" s="1"/>
      <c r="F45" s="1"/>
      <c r="H45" s="1"/>
      <c r="I45" s="1"/>
      <c r="J45" s="1"/>
      <c r="K45" s="1"/>
      <c r="L45" s="1"/>
      <c r="M45" s="1"/>
      <c r="N45" s="1"/>
    </row>
    <row r="46" spans="1:19" x14ac:dyDescent="0.2">
      <c r="B46" s="1"/>
      <c r="C46" s="1"/>
      <c r="D46" s="1"/>
      <c r="E46" s="1"/>
      <c r="F46" s="1"/>
      <c r="H46" s="1"/>
      <c r="I46" s="1"/>
      <c r="J46" s="1"/>
      <c r="K46" s="1"/>
      <c r="L46" s="1"/>
      <c r="M46" s="1"/>
      <c r="N46" s="1"/>
    </row>
    <row r="47" spans="1:19" x14ac:dyDescent="0.2">
      <c r="B47" s="1"/>
      <c r="C47" s="1"/>
      <c r="D47" s="1"/>
      <c r="E47" s="1"/>
      <c r="F47" s="1"/>
      <c r="H47" s="1"/>
      <c r="I47" s="1"/>
      <c r="J47" s="1"/>
      <c r="K47" s="1"/>
      <c r="L47" s="1"/>
      <c r="M47" s="1"/>
      <c r="N47" s="1"/>
    </row>
    <row r="48" spans="1:19" x14ac:dyDescent="0.2">
      <c r="B48" s="1"/>
      <c r="C48" s="1"/>
      <c r="D48" s="1"/>
      <c r="E48" s="1"/>
      <c r="F48" s="1"/>
      <c r="H48" s="1"/>
      <c r="I48" s="1"/>
      <c r="J48" s="1"/>
      <c r="K48" s="1"/>
      <c r="L48" s="1"/>
      <c r="M48" s="1"/>
      <c r="N48" s="1"/>
    </row>
    <row r="49" spans="2:14" x14ac:dyDescent="0.2">
      <c r="B49" s="1"/>
      <c r="C49" s="1"/>
      <c r="D49" s="1"/>
      <c r="E49" s="1"/>
      <c r="F49" s="1"/>
      <c r="H49" s="1"/>
      <c r="I49" s="1"/>
      <c r="J49" s="1"/>
      <c r="K49" s="1"/>
      <c r="L49" s="1"/>
      <c r="M49" s="1"/>
      <c r="N49" s="1"/>
    </row>
  </sheetData>
  <mergeCells count="15">
    <mergeCell ref="A41:N41"/>
    <mergeCell ref="A42:N42"/>
    <mergeCell ref="G10:J10"/>
    <mergeCell ref="G11:J11"/>
    <mergeCell ref="G13:J13"/>
    <mergeCell ref="A35:B35"/>
    <mergeCell ref="A36:C36"/>
    <mergeCell ref="A40:B40"/>
    <mergeCell ref="C40:D40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</vt:lpstr>
      <vt:lpstr>7 кл</vt:lpstr>
      <vt:lpstr>8-9 кл.</vt:lpstr>
      <vt:lpstr>10-11 кл.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Елена Сергеевна</cp:lastModifiedBy>
  <cp:lastPrinted>2024-11-11T05:44:27Z</cp:lastPrinted>
  <dcterms:created xsi:type="dcterms:W3CDTF">2010-02-01T08:04:55Z</dcterms:created>
  <dcterms:modified xsi:type="dcterms:W3CDTF">2024-11-11T13:00:23Z</dcterms:modified>
</cp:coreProperties>
</file>